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13_ncr:1_{FC5E3C5C-86D7-4560-A565-17D119823197}" xr6:coauthVersionLast="36" xr6:coauthVersionMax="36" xr10:uidLastSave="{00000000-0000-0000-0000-000000000000}"/>
  <bookViews>
    <workbookView xWindow="0" yWindow="0" windowWidth="20490" windowHeight="7455" xr2:uid="{3D938416-27A0-48A5-8374-583850AAF656}"/>
  </bookViews>
  <sheets>
    <sheet name="プール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" l="1"/>
  <c r="N4" i="1"/>
  <c r="O4" i="1"/>
  <c r="S4" i="1"/>
  <c r="T4" i="1"/>
  <c r="V4" i="1"/>
  <c r="V38" i="1" s="1"/>
  <c r="V42" i="1" s="1"/>
  <c r="L5" i="1"/>
  <c r="L42" i="1" s="1"/>
  <c r="N5" i="1"/>
  <c r="N42" i="1" s="1"/>
  <c r="O5" i="1"/>
  <c r="O42" i="1" s="1"/>
  <c r="S5" i="1"/>
  <c r="T5" i="1"/>
  <c r="T42" i="1" s="1"/>
  <c r="V5" i="1"/>
  <c r="L6" i="1"/>
  <c r="N6" i="1"/>
  <c r="O6" i="1"/>
  <c r="S6" i="1"/>
  <c r="T6" i="1"/>
  <c r="V6" i="1"/>
  <c r="L7" i="1"/>
  <c r="N7" i="1"/>
  <c r="O7" i="1"/>
  <c r="O37" i="1" s="1"/>
  <c r="S7" i="1"/>
  <c r="T7" i="1"/>
  <c r="V7" i="1"/>
  <c r="L8" i="1"/>
  <c r="N8" i="1"/>
  <c r="O8" i="1"/>
  <c r="S8" i="1"/>
  <c r="T8" i="1"/>
  <c r="V8" i="1"/>
  <c r="L9" i="1"/>
  <c r="N9" i="1"/>
  <c r="O9" i="1"/>
  <c r="S9" i="1"/>
  <c r="T9" i="1"/>
  <c r="V9" i="1"/>
  <c r="L10" i="1"/>
  <c r="N10" i="1"/>
  <c r="O10" i="1"/>
  <c r="S10" i="1"/>
  <c r="T10" i="1"/>
  <c r="V10" i="1"/>
  <c r="L11" i="1"/>
  <c r="N11" i="1"/>
  <c r="O11" i="1"/>
  <c r="S11" i="1"/>
  <c r="T11" i="1"/>
  <c r="V11" i="1"/>
  <c r="L12" i="1"/>
  <c r="N12" i="1"/>
  <c r="O12" i="1"/>
  <c r="S12" i="1"/>
  <c r="T12" i="1"/>
  <c r="V12" i="1"/>
  <c r="L13" i="1"/>
  <c r="N13" i="1"/>
  <c r="O13" i="1"/>
  <c r="S13" i="1"/>
  <c r="T13" i="1"/>
  <c r="V13" i="1"/>
  <c r="L14" i="1"/>
  <c r="N14" i="1"/>
  <c r="O14" i="1"/>
  <c r="S14" i="1"/>
  <c r="T14" i="1"/>
  <c r="V14" i="1"/>
  <c r="L15" i="1"/>
  <c r="N15" i="1"/>
  <c r="O15" i="1"/>
  <c r="S15" i="1"/>
  <c r="T15" i="1"/>
  <c r="V15" i="1"/>
  <c r="L16" i="1"/>
  <c r="N16" i="1"/>
  <c r="O16" i="1"/>
  <c r="S16" i="1"/>
  <c r="T16" i="1"/>
  <c r="V16" i="1"/>
  <c r="L17" i="1"/>
  <c r="N17" i="1"/>
  <c r="O17" i="1"/>
  <c r="S17" i="1"/>
  <c r="T17" i="1"/>
  <c r="V17" i="1"/>
  <c r="L18" i="1"/>
  <c r="N18" i="1"/>
  <c r="O18" i="1"/>
  <c r="S18" i="1"/>
  <c r="T18" i="1"/>
  <c r="V18" i="1"/>
  <c r="L19" i="1"/>
  <c r="N19" i="1"/>
  <c r="O19" i="1"/>
  <c r="S19" i="1"/>
  <c r="T19" i="1"/>
  <c r="V19" i="1"/>
  <c r="L20" i="1"/>
  <c r="N20" i="1"/>
  <c r="O20" i="1"/>
  <c r="S20" i="1"/>
  <c r="T20" i="1"/>
  <c r="V20" i="1"/>
  <c r="L21" i="1"/>
  <c r="N21" i="1"/>
  <c r="O21" i="1"/>
  <c r="S21" i="1"/>
  <c r="T21" i="1"/>
  <c r="V21" i="1"/>
  <c r="L22" i="1"/>
  <c r="N22" i="1"/>
  <c r="O22" i="1"/>
  <c r="S22" i="1"/>
  <c r="T22" i="1"/>
  <c r="V22" i="1"/>
  <c r="L23" i="1"/>
  <c r="N23" i="1"/>
  <c r="O23" i="1"/>
  <c r="S23" i="1"/>
  <c r="T23" i="1"/>
  <c r="V23" i="1"/>
  <c r="L24" i="1"/>
  <c r="N24" i="1"/>
  <c r="O24" i="1"/>
  <c r="S24" i="1"/>
  <c r="T24" i="1"/>
  <c r="V24" i="1"/>
  <c r="L25" i="1"/>
  <c r="N25" i="1"/>
  <c r="O25" i="1"/>
  <c r="S25" i="1"/>
  <c r="T25" i="1"/>
  <c r="V25" i="1"/>
  <c r="L26" i="1"/>
  <c r="N26" i="1"/>
  <c r="O26" i="1"/>
  <c r="S26" i="1"/>
  <c r="T26" i="1"/>
  <c r="V26" i="1"/>
  <c r="L27" i="1"/>
  <c r="N27" i="1"/>
  <c r="O27" i="1"/>
  <c r="S27" i="1"/>
  <c r="T27" i="1"/>
  <c r="V27" i="1"/>
  <c r="L28" i="1"/>
  <c r="N28" i="1"/>
  <c r="O28" i="1"/>
  <c r="S28" i="1"/>
  <c r="T28" i="1"/>
  <c r="V28" i="1"/>
  <c r="L29" i="1"/>
  <c r="N29" i="1"/>
  <c r="O29" i="1"/>
  <c r="S29" i="1"/>
  <c r="T29" i="1"/>
  <c r="V29" i="1"/>
  <c r="L30" i="1"/>
  <c r="N30" i="1"/>
  <c r="O30" i="1"/>
  <c r="S30" i="1"/>
  <c r="T30" i="1"/>
  <c r="V30" i="1"/>
  <c r="L31" i="1"/>
  <c r="N31" i="1"/>
  <c r="O31" i="1"/>
  <c r="S31" i="1"/>
  <c r="T31" i="1"/>
  <c r="V31" i="1"/>
  <c r="L32" i="1"/>
  <c r="N32" i="1"/>
  <c r="O32" i="1"/>
  <c r="S32" i="1"/>
  <c r="T32" i="1"/>
  <c r="V32" i="1"/>
  <c r="L33" i="1"/>
  <c r="N33" i="1"/>
  <c r="O33" i="1"/>
  <c r="S33" i="1"/>
  <c r="T33" i="1"/>
  <c r="V33" i="1"/>
  <c r="L34" i="1"/>
  <c r="N34" i="1"/>
  <c r="O34" i="1"/>
  <c r="S34" i="1"/>
  <c r="T34" i="1"/>
  <c r="V34" i="1"/>
  <c r="L35" i="1"/>
  <c r="N35" i="1"/>
  <c r="O35" i="1"/>
  <c r="S35" i="1"/>
  <c r="T35" i="1"/>
  <c r="V35" i="1"/>
  <c r="L36" i="1"/>
  <c r="N36" i="1"/>
  <c r="O36" i="1"/>
  <c r="S36" i="1"/>
  <c r="T36" i="1"/>
  <c r="V36" i="1"/>
  <c r="L37" i="1"/>
  <c r="N37" i="1"/>
  <c r="S37" i="1"/>
  <c r="T37" i="1"/>
  <c r="V37" i="1"/>
  <c r="C42" i="1"/>
  <c r="D42" i="1"/>
  <c r="I42" i="1"/>
</calcChain>
</file>

<file path=xl/sharedStrings.xml><?xml version="1.0" encoding="utf-8"?>
<sst xmlns="http://schemas.openxmlformats.org/spreadsheetml/2006/main" count="140" uniqueCount="66">
  <si>
    <r>
      <rPr>
        <b/>
        <sz val="8"/>
        <rFont val="ＭＳ Ｐゴシック"/>
        <family val="3"/>
      </rPr>
      <t>小計</t>
    </r>
  </si>
  <si>
    <r>
      <rPr>
        <b/>
        <sz val="8"/>
        <rFont val="ＭＳ Ｐゴシック"/>
        <family val="3"/>
      </rPr>
      <t>間接経費</t>
    </r>
  </si>
  <si>
    <r>
      <rPr>
        <b/>
        <sz val="8"/>
        <rFont val="ＭＳ Ｐゴシック"/>
        <family val="3"/>
      </rPr>
      <t>産廃処理費</t>
    </r>
  </si>
  <si>
    <r>
      <rPr>
        <b/>
        <sz val="8"/>
        <rFont val="ＭＳ Ｐゴシック"/>
        <family val="3"/>
      </rPr>
      <t>高所作業費</t>
    </r>
  </si>
  <si>
    <r>
      <rPr>
        <b/>
        <sz val="8"/>
        <rFont val="ＭＳ Ｐゴシック"/>
        <family val="3"/>
      </rPr>
      <t>工事費計</t>
    </r>
  </si>
  <si>
    <r>
      <rPr>
        <b/>
        <sz val="8"/>
        <rFont val="ＭＳ Ｐゴシック"/>
        <family val="3"/>
      </rPr>
      <t>高所照明</t>
    </r>
  </si>
  <si>
    <r>
      <rPr>
        <b/>
        <sz val="7"/>
        <rFont val="ＭＳ Ｐゴシック"/>
        <family val="3"/>
      </rPr>
      <t>▲</t>
    </r>
  </si>
  <si>
    <r>
      <rPr>
        <b/>
        <sz val="6"/>
        <rFont val="ＭＳ Ｐゴシック"/>
        <family val="3"/>
      </rPr>
      <t>HIDランプ〈投光器〉 メタハラ(MF) 1000形</t>
    </r>
  </si>
  <si>
    <r>
      <rPr>
        <b/>
        <sz val="7.5"/>
        <rFont val="ＭＳ Ｐゴシック"/>
        <family val="3"/>
      </rPr>
      <t>2階 プール室(吹抜け)</t>
    </r>
  </si>
  <si>
    <r>
      <rPr>
        <b/>
        <sz val="8"/>
        <rFont val="ＭＳ Ｐゴシック"/>
        <family val="3"/>
      </rPr>
      <t>直管蛍光灯 FL40形</t>
    </r>
  </si>
  <si>
    <r>
      <rPr>
        <b/>
        <sz val="8"/>
        <rFont val="ＭＳ Ｐゴシック"/>
        <family val="3"/>
      </rPr>
      <t>2階 空調機械室</t>
    </r>
  </si>
  <si>
    <r>
      <rPr>
        <b/>
        <sz val="8"/>
        <rFont val="ＭＳ Ｐゴシック"/>
        <family val="3"/>
      </rPr>
      <t>1階 更衣室(女)</t>
    </r>
  </si>
  <si>
    <r>
      <rPr>
        <b/>
        <sz val="8"/>
        <rFont val="ＭＳ Ｐゴシック"/>
        <family val="3"/>
      </rPr>
      <t>1階 シャワー室</t>
    </r>
  </si>
  <si>
    <r>
      <rPr>
        <b/>
        <sz val="8"/>
        <rFont val="ＭＳ Ｐゴシック"/>
        <family val="3"/>
      </rPr>
      <t>1階 化粧室(女)</t>
    </r>
  </si>
  <si>
    <r>
      <rPr>
        <b/>
        <sz val="8"/>
        <rFont val="ＭＳ Ｐゴシック"/>
        <family val="3"/>
      </rPr>
      <t>ブラケット 白熱電球 40形</t>
    </r>
  </si>
  <si>
    <r>
      <rPr>
        <b/>
        <sz val="8"/>
        <rFont val="ＭＳ Ｐゴシック"/>
        <family val="3"/>
      </rPr>
      <t>1階 洗体シャワー室</t>
    </r>
  </si>
  <si>
    <r>
      <rPr>
        <b/>
        <sz val="8"/>
        <rFont val="ＭＳ Ｐゴシック"/>
        <family val="3"/>
      </rPr>
      <t>1階 化粧室(男)</t>
    </r>
  </si>
  <si>
    <r>
      <rPr>
        <b/>
        <sz val="8"/>
        <rFont val="ＭＳ Ｐゴシック"/>
        <family val="3"/>
      </rPr>
      <t>1階 便所(2)  男</t>
    </r>
  </si>
  <si>
    <r>
      <rPr>
        <b/>
        <sz val="8"/>
        <rFont val="ＭＳ Ｐゴシック"/>
        <family val="3"/>
      </rPr>
      <t>1階 シャワー室(男)</t>
    </r>
  </si>
  <si>
    <r>
      <rPr>
        <b/>
        <sz val="8"/>
        <rFont val="ＭＳ Ｐゴシック"/>
        <family val="3"/>
      </rPr>
      <t>1階 更衣室(男)</t>
    </r>
  </si>
  <si>
    <r>
      <rPr>
        <b/>
        <sz val="8"/>
        <rFont val="ＭＳ Ｐゴシック"/>
        <family val="3"/>
      </rPr>
      <t>1階 ○○室</t>
    </r>
  </si>
  <si>
    <r>
      <rPr>
        <b/>
        <sz val="6.5"/>
        <rFont val="ＭＳ Ｐゴシック"/>
        <family val="3"/>
      </rPr>
      <t>スクエアライト □350 埋込  FDL27×2</t>
    </r>
  </si>
  <si>
    <r>
      <rPr>
        <b/>
        <sz val="8"/>
        <rFont val="ＭＳ Ｐゴシック"/>
        <family val="3"/>
      </rPr>
      <t>1階 廊下</t>
    </r>
  </si>
  <si>
    <r>
      <rPr>
        <b/>
        <sz val="8"/>
        <rFont val="ＭＳ Ｐゴシック"/>
        <family val="3"/>
      </rPr>
      <t>1階 便所(1)  男</t>
    </r>
  </si>
  <si>
    <r>
      <rPr>
        <b/>
        <sz val="8"/>
        <rFont val="ＭＳ Ｐゴシック"/>
        <family val="3"/>
      </rPr>
      <t>1階 便所(1)  女</t>
    </r>
  </si>
  <si>
    <r>
      <rPr>
        <b/>
        <sz val="8"/>
        <rFont val="ＭＳ Ｐゴシック"/>
        <family val="3"/>
      </rPr>
      <t>1階 H.C  W.C</t>
    </r>
  </si>
  <si>
    <r>
      <rPr>
        <b/>
        <sz val="6.5"/>
        <rFont val="ＭＳ Ｐゴシック"/>
        <family val="3"/>
      </rPr>
      <t>1階 研修室  幼児コーナー</t>
    </r>
  </si>
  <si>
    <r>
      <rPr>
        <b/>
        <sz val="7.5"/>
        <rFont val="ＭＳ Ｐゴシック"/>
        <family val="3"/>
      </rPr>
      <t>ブラケット 棚下灯(壁用)  FL20形</t>
    </r>
  </si>
  <si>
    <r>
      <rPr>
        <b/>
        <sz val="8"/>
        <rFont val="ＭＳ Ｐゴシック"/>
        <family val="3"/>
      </rPr>
      <t>1階 事務室</t>
    </r>
  </si>
  <si>
    <r>
      <rPr>
        <b/>
        <sz val="8"/>
        <rFont val="ＭＳ Ｐゴシック"/>
        <family val="3"/>
      </rPr>
      <t>ダウンライト Φ150 FDL13</t>
    </r>
  </si>
  <si>
    <r>
      <rPr>
        <b/>
        <sz val="7.5"/>
        <rFont val="ＭＳ Ｐゴシック"/>
        <family val="3"/>
      </rPr>
      <t>1階 エントランスホール</t>
    </r>
  </si>
  <si>
    <r>
      <rPr>
        <b/>
        <sz val="6.5"/>
        <rFont val="ＭＳ Ｐゴシック"/>
        <family val="3"/>
      </rPr>
      <t>スクエアライト □450 埋込  FPL36×3</t>
    </r>
  </si>
  <si>
    <r>
      <rPr>
        <b/>
        <sz val="8"/>
        <rFont val="ＭＳ Ｐゴシック"/>
        <family val="3"/>
      </rPr>
      <t>1階 玄関</t>
    </r>
  </si>
  <si>
    <r>
      <rPr>
        <b/>
        <sz val="8"/>
        <rFont val="ＭＳ Ｐゴシック"/>
        <family val="3"/>
      </rPr>
      <t>1階 風除室</t>
    </r>
  </si>
  <si>
    <r>
      <rPr>
        <b/>
        <sz val="8"/>
        <rFont val="ＭＳ Ｐゴシック"/>
        <family val="3"/>
      </rPr>
      <t>1階 下足コーナー</t>
    </r>
  </si>
  <si>
    <r>
      <rPr>
        <b/>
        <sz val="8"/>
        <rFont val="ＭＳ Ｐゴシック"/>
        <family val="3"/>
      </rPr>
      <t>1階 外部</t>
    </r>
  </si>
  <si>
    <r>
      <rPr>
        <b/>
        <sz val="8"/>
        <rFont val="ＭＳ Ｐゴシック"/>
        <family val="3"/>
      </rPr>
      <t>1階 ラウンジ</t>
    </r>
  </si>
  <si>
    <r>
      <rPr>
        <b/>
        <sz val="8"/>
        <rFont val="ＭＳ Ｐゴシック"/>
        <family val="3"/>
      </rPr>
      <t>1階 物品庫</t>
    </r>
  </si>
  <si>
    <r>
      <rPr>
        <b/>
        <sz val="8"/>
        <rFont val="ＭＳ Ｐゴシック"/>
        <family val="3"/>
      </rPr>
      <t>1階 プール室</t>
    </r>
  </si>
  <si>
    <r>
      <rPr>
        <b/>
        <sz val="8"/>
        <rFont val="ＭＳ Ｐゴシック"/>
        <family val="3"/>
      </rPr>
      <t>1階 機械室</t>
    </r>
  </si>
  <si>
    <r>
      <rPr>
        <b/>
        <sz val="8"/>
        <rFont val="ＭＳ Ｐゴシック"/>
        <family val="3"/>
      </rPr>
      <t>1階 器具庫</t>
    </r>
  </si>
  <si>
    <r>
      <rPr>
        <b/>
        <sz val="8"/>
        <rFont val="ＭＳ Ｐゴシック"/>
        <family val="3"/>
      </rPr>
      <t>削減 KW</t>
    </r>
  </si>
  <si>
    <t>削減  消費電力(W)</t>
    <phoneticPr fontId="14"/>
  </si>
  <si>
    <r>
      <rPr>
        <b/>
        <sz val="8"/>
        <rFont val="ＭＳ Ｐゴシック"/>
        <family val="3"/>
      </rPr>
      <t>備考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</si>
  <si>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</si>
  <si>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</si>
  <si>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</si>
  <si>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</si>
  <si>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</si>
  <si>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</si>
  <si>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</si>
  <si>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</si>
  <si>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7"/>
        <rFont val="ＭＳ Ｐゴシック"/>
        <family val="3"/>
      </rPr>
      <t>消費電力(W)</t>
    </r>
  </si>
  <si>
    <r>
      <rPr>
        <b/>
        <sz val="8"/>
        <rFont val="ＭＳ Ｐゴシック"/>
        <family val="3"/>
      </rPr>
      <t>合計本数</t>
    </r>
  </si>
  <si>
    <r>
      <rPr>
        <b/>
        <sz val="8"/>
        <rFont val="ＭＳ Ｐゴシック"/>
        <family val="3"/>
      </rPr>
      <t>ＬＥＤ機種型番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</si>
  <si>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</si>
  <si>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点灯時間/日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</si>
  <si>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</si>
  <si>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6"/>
        <rFont val="ＭＳ Ｐゴシック"/>
        <family val="3"/>
      </rPr>
      <t>蛍光灯点灯本数</t>
    </r>
  </si>
  <si>
    <r>
      <rPr>
        <b/>
        <sz val="8"/>
        <rFont val="ＭＳ Ｐゴシック"/>
        <family val="3"/>
      </rPr>
      <t>灯具台数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</si>
  <si>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</si>
  <si>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</si>
  <si>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</si>
  <si>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</si>
  <si>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既存ランプ・器具</t>
    </r>
  </si>
  <si>
    <t>温水プール  LED化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</si>
</sst>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5">
    <font>
      <sz val="11"/>
      <color theme="1"/>
      <name val="Yu Gothic"/>
      <family val="2"/>
      <charset val="128"/>
    </font>
    <font>
      <sz val="10"/>
      <color rgb="FF000000"/>
      <name val="Times New Roman"/>
      <family val="1"/>
    </font>
    <font>
      <sz val="6"/>
      <name val="Yu Gothic"/>
      <family val="2"/>
      <charset val="128"/>
    </font>
    <font>
      <b/>
      <sz val="8"/>
      <color rgb="FF000000"/>
      <name val="ＭＳ Ｐゴシック"/>
      <family val="2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6.5"/>
      <name val="ＭＳ Ｐゴシック"/>
      <family val="3"/>
      <charset val="128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.5"/>
      <name val="ＭＳ Ｐゴシック"/>
      <family val="3"/>
      <charset val="128"/>
    </font>
    <font>
      <b/>
      <sz val="7.5"/>
      <name val="ＭＳ Ｐゴシック"/>
      <family val="3"/>
    </font>
    <font>
      <b/>
      <sz val="6.5"/>
      <name val="ＭＳ Ｐゴシック"/>
      <family val="3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A9D08E"/>
      </patternFill>
    </fill>
    <fill>
      <patternFill patternType="solid">
        <fgColor rgb="FFC5DFB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1" applyFill="1" applyBorder="1" applyAlignment="1">
      <alignment horizontal="left" vertical="top"/>
    </xf>
    <xf numFmtId="0" fontId="1" fillId="0" borderId="1" xfId="1" applyFill="1" applyBorder="1" applyAlignment="1">
      <alignment horizontal="left" vertical="top"/>
    </xf>
    <xf numFmtId="0" fontId="1" fillId="0" borderId="2" xfId="1" applyFill="1" applyBorder="1" applyAlignment="1">
      <alignment horizontal="left" wrapText="1"/>
    </xf>
    <xf numFmtId="3" fontId="3" fillId="0" borderId="3" xfId="1" applyNumberFormat="1" applyFont="1" applyFill="1" applyBorder="1" applyAlignment="1">
      <alignment horizontal="right" vertical="top" shrinkToFit="1"/>
    </xf>
    <xf numFmtId="0" fontId="1" fillId="0" borderId="3" xfId="1" applyFill="1" applyBorder="1" applyAlignment="1">
      <alignment horizontal="left" wrapText="1"/>
    </xf>
    <xf numFmtId="0" fontId="1" fillId="0" borderId="4" xfId="1" applyFill="1" applyBorder="1" applyAlignment="1">
      <alignment horizontal="left" wrapText="1"/>
    </xf>
    <xf numFmtId="1" fontId="3" fillId="0" borderId="3" xfId="1" applyNumberFormat="1" applyFont="1" applyFill="1" applyBorder="1" applyAlignment="1">
      <alignment horizontal="right" vertical="top" shrinkToFit="1"/>
    </xf>
    <xf numFmtId="0" fontId="4" fillId="0" borderId="3" xfId="1" applyFont="1" applyFill="1" applyBorder="1" applyAlignment="1">
      <alignment horizontal="left" vertical="top" wrapText="1"/>
    </xf>
    <xf numFmtId="3" fontId="3" fillId="2" borderId="2" xfId="1" applyNumberFormat="1" applyFont="1" applyFill="1" applyBorder="1" applyAlignment="1">
      <alignment horizontal="right" vertical="top" shrinkToFit="1"/>
    </xf>
    <xf numFmtId="1" fontId="3" fillId="0" borderId="2" xfId="1" applyNumberFormat="1" applyFont="1" applyFill="1" applyBorder="1" applyAlignment="1">
      <alignment horizontal="right" vertical="top" shrinkToFit="1"/>
    </xf>
    <xf numFmtId="0" fontId="4" fillId="0" borderId="2" xfId="1" applyFont="1" applyFill="1" applyBorder="1" applyAlignment="1">
      <alignment horizontal="left" vertical="top" wrapText="1"/>
    </xf>
    <xf numFmtId="9" fontId="3" fillId="0" borderId="4" xfId="1" applyNumberFormat="1" applyFont="1" applyFill="1" applyBorder="1" applyAlignment="1">
      <alignment horizontal="center" vertical="top" shrinkToFit="1"/>
    </xf>
    <xf numFmtId="0" fontId="6" fillId="0" borderId="3" xfId="1" applyFont="1" applyFill="1" applyBorder="1" applyAlignment="1">
      <alignment horizontal="center" vertical="top" wrapText="1"/>
    </xf>
    <xf numFmtId="3" fontId="3" fillId="0" borderId="2" xfId="1" applyNumberFormat="1" applyFont="1" applyFill="1" applyBorder="1" applyAlignment="1">
      <alignment horizontal="center" vertical="top" shrinkToFit="1"/>
    </xf>
    <xf numFmtId="176" fontId="3" fillId="0" borderId="2" xfId="1" applyNumberFormat="1" applyFont="1" applyFill="1" applyBorder="1" applyAlignment="1">
      <alignment horizontal="center" vertical="top" shrinkToFit="1"/>
    </xf>
    <xf numFmtId="0" fontId="8" fillId="0" borderId="3" xfId="1" applyFont="1" applyFill="1" applyBorder="1" applyAlignment="1">
      <alignment horizontal="left" vertical="top" wrapText="1"/>
    </xf>
    <xf numFmtId="3" fontId="3" fillId="0" borderId="2" xfId="1" applyNumberFormat="1" applyFont="1" applyFill="1" applyBorder="1" applyAlignment="1">
      <alignment horizontal="right" vertical="top" shrinkToFit="1"/>
    </xf>
    <xf numFmtId="0" fontId="9" fillId="0" borderId="3" xfId="1" applyFont="1" applyFill="1" applyBorder="1" applyAlignment="1">
      <alignment horizontal="left" vertical="top" wrapText="1"/>
    </xf>
    <xf numFmtId="0" fontId="11" fillId="0" borderId="3" xfId="1" applyFont="1" applyFill="1" applyBorder="1" applyAlignment="1">
      <alignment horizontal="left" vertical="top" wrapText="1"/>
    </xf>
    <xf numFmtId="0" fontId="6" fillId="0" borderId="3" xfId="1" applyFont="1" applyFill="1" applyBorder="1" applyAlignment="1">
      <alignment horizontal="left" vertical="top" wrapText="1"/>
    </xf>
    <xf numFmtId="0" fontId="4" fillId="3" borderId="5" xfId="1" applyFont="1" applyFill="1" applyBorder="1" applyAlignment="1">
      <alignment horizontal="left" vertical="top" indent="1"/>
    </xf>
    <xf numFmtId="0" fontId="12" fillId="3" borderId="6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 wrapText="1"/>
    </xf>
    <xf numFmtId="0" fontId="1" fillId="3" borderId="3" xfId="1" applyFill="1" applyBorder="1" applyAlignment="1">
      <alignment horizontal="left" vertical="top" wrapText="1"/>
    </xf>
    <xf numFmtId="0" fontId="6" fillId="3" borderId="4" xfId="1" applyFont="1" applyFill="1" applyBorder="1" applyAlignment="1">
      <alignment horizontal="left" vertical="top" wrapText="1"/>
    </xf>
    <xf numFmtId="0" fontId="6" fillId="3" borderId="3" xfId="1" applyFont="1" applyFill="1" applyBorder="1" applyAlignment="1">
      <alignment horizontal="left" vertical="top" wrapText="1"/>
    </xf>
    <xf numFmtId="0" fontId="1" fillId="3" borderId="2" xfId="1" applyFill="1" applyBorder="1" applyAlignment="1">
      <alignment horizontal="left" vertical="top" wrapText="1"/>
    </xf>
    <xf numFmtId="0" fontId="6" fillId="3" borderId="2" xfId="1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left" vertical="top" wrapText="1"/>
    </xf>
    <xf numFmtId="0" fontId="9" fillId="3" borderId="3" xfId="1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left" vertical="top" indent="2"/>
    </xf>
    <xf numFmtId="0" fontId="4" fillId="3" borderId="3" xfId="1" applyFont="1" applyFill="1" applyBorder="1" applyAlignment="1">
      <alignment horizontal="left" vertical="top" indent="2"/>
    </xf>
    <xf numFmtId="0" fontId="4" fillId="3" borderId="4" xfId="1" applyFont="1" applyFill="1" applyBorder="1" applyAlignment="1">
      <alignment horizontal="center" vertical="top" wrapText="1"/>
    </xf>
    <xf numFmtId="0" fontId="4" fillId="3" borderId="7" xfId="1" applyFont="1" applyFill="1" applyBorder="1" applyAlignment="1">
      <alignment horizontal="center" vertical="top" wrapText="1"/>
    </xf>
    <xf numFmtId="0" fontId="4" fillId="3" borderId="3" xfId="1" applyFont="1" applyFill="1" applyBorder="1" applyAlignment="1">
      <alignment horizontal="center" vertical="top" wrapText="1"/>
    </xf>
    <xf numFmtId="0" fontId="4" fillId="0" borderId="8" xfId="1" applyFont="1" applyFill="1" applyBorder="1" applyAlignment="1">
      <alignment horizontal="left" vertical="top" wrapText="1"/>
    </xf>
    <xf numFmtId="0" fontId="5" fillId="0" borderId="8" xfId="1" applyFont="1" applyFill="1" applyBorder="1" applyAlignment="1">
      <alignment horizontal="left" vertical="top" wrapText="1"/>
    </xf>
  </cellXfs>
  <cellStyles count="2">
    <cellStyle name="標準" xfId="0" builtinId="0"/>
    <cellStyle name="標準 2" xfId="1" xr:uid="{73BDCC5B-F601-4B63-A755-BC702FB47D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A9BA7-F80E-4CC3-9AEC-56FB0F27742D}">
  <dimension ref="A1:Z66"/>
  <sheetViews>
    <sheetView tabSelected="1" view="pageBreakPreview" zoomScaleNormal="100" zoomScaleSheetLayoutView="100" workbookViewId="0">
      <selection activeCell="G17" sqref="G17"/>
    </sheetView>
  </sheetViews>
  <sheetFormatPr defaultRowHeight="12.75"/>
  <cols>
    <col min="1" max="1" width="31.25" style="1" bestFit="1" customWidth="1"/>
    <col min="2" max="2" width="25" style="1" bestFit="1" customWidth="1"/>
    <col min="3" max="5" width="6" style="1" bestFit="1" customWidth="1"/>
    <col min="6" max="6" width="6.5" style="1" bestFit="1" customWidth="1"/>
    <col min="7" max="7" width="8.625" style="1" bestFit="1" customWidth="1"/>
    <col min="8" max="8" width="6.5" style="1" bestFit="1" customWidth="1"/>
    <col min="9" max="9" width="7.75" style="1" bestFit="1" customWidth="1"/>
    <col min="10" max="10" width="4.375" style="1" customWidth="1"/>
    <col min="11" max="11" width="27.25" style="1" bestFit="1" customWidth="1"/>
    <col min="12" max="12" width="6" style="1" bestFit="1" customWidth="1"/>
    <col min="13" max="13" width="6.5" style="1" bestFit="1" customWidth="1"/>
    <col min="14" max="14" width="7.75" style="1" bestFit="1" customWidth="1"/>
    <col min="15" max="15" width="10.625" style="1" bestFit="1" customWidth="1"/>
    <col min="16" max="17" width="7.125" style="1" bestFit="1" customWidth="1"/>
    <col min="18" max="18" width="5.25" style="1" bestFit="1" customWidth="1"/>
    <col min="19" max="19" width="4.125" style="1" bestFit="1" customWidth="1"/>
    <col min="20" max="20" width="8.5" style="1" bestFit="1" customWidth="1"/>
    <col min="21" max="21" width="6.25" style="1" bestFit="1" customWidth="1"/>
    <col min="22" max="22" width="10.625" style="1" bestFit="1" customWidth="1"/>
    <col min="23" max="23" width="7.5" style="1" bestFit="1" customWidth="1"/>
    <col min="24" max="24" width="5.375" style="1" customWidth="1"/>
    <col min="25" max="25" width="13.5" style="1" bestFit="1" customWidth="1"/>
    <col min="26" max="26" width="8.25" style="1" bestFit="1" customWidth="1"/>
    <col min="27" max="16384" width="9" style="1"/>
  </cols>
  <sheetData>
    <row r="1" spans="1:26" ht="12.75" customHeight="1">
      <c r="A1" s="38" t="s">
        <v>65</v>
      </c>
      <c r="B1" s="37"/>
      <c r="C1" s="37"/>
      <c r="D1" s="37"/>
      <c r="E1" s="37"/>
      <c r="F1" s="37"/>
      <c r="G1" s="37"/>
      <c r="H1" s="37"/>
      <c r="I1" s="37"/>
    </row>
    <row r="2" spans="1:26" ht="12.75" customHeight="1">
      <c r="A2" s="36" t="s">
        <v>64</v>
      </c>
      <c r="B2" s="35"/>
      <c r="C2" s="35"/>
      <c r="D2" s="35"/>
      <c r="E2" s="35"/>
      <c r="F2" s="35"/>
      <c r="G2" s="35"/>
      <c r="H2" s="35"/>
      <c r="I2" s="34"/>
      <c r="K2" s="36" t="s">
        <v>63</v>
      </c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4"/>
      <c r="Y2" s="33" t="s">
        <v>62</v>
      </c>
      <c r="Z2" s="32"/>
    </row>
    <row r="3" spans="1:26" ht="24.4" customHeight="1">
      <c r="A3" s="31" t="s">
        <v>61</v>
      </c>
      <c r="B3" s="31" t="s">
        <v>60</v>
      </c>
      <c r="C3" s="23" t="s">
        <v>59</v>
      </c>
      <c r="D3" s="30" t="s">
        <v>58</v>
      </c>
      <c r="E3" s="24" t="s">
        <v>57</v>
      </c>
      <c r="F3" s="26" t="s">
        <v>52</v>
      </c>
      <c r="G3" s="28" t="s">
        <v>56</v>
      </c>
      <c r="H3" s="26" t="s">
        <v>55</v>
      </c>
      <c r="I3" s="28" t="s">
        <v>51</v>
      </c>
      <c r="K3" s="29" t="s">
        <v>54</v>
      </c>
      <c r="L3" s="29" t="s">
        <v>53</v>
      </c>
      <c r="M3" s="28" t="s">
        <v>52</v>
      </c>
      <c r="N3" s="26" t="s">
        <v>51</v>
      </c>
      <c r="O3" s="24" t="s">
        <v>50</v>
      </c>
      <c r="P3" s="24" t="s">
        <v>49</v>
      </c>
      <c r="Q3" s="27" t="s">
        <v>48</v>
      </c>
      <c r="R3" s="26" t="s">
        <v>47</v>
      </c>
      <c r="S3" s="25"/>
      <c r="T3" s="24" t="s">
        <v>46</v>
      </c>
      <c r="U3" s="24" t="s">
        <v>45</v>
      </c>
      <c r="V3" s="24" t="s">
        <v>44</v>
      </c>
      <c r="W3" s="23" t="s">
        <v>43</v>
      </c>
      <c r="Y3" s="22" t="s">
        <v>42</v>
      </c>
      <c r="Z3" s="21" t="s">
        <v>41</v>
      </c>
    </row>
    <row r="4" spans="1:26" ht="13.5" customHeight="1">
      <c r="A4" s="8" t="s">
        <v>40</v>
      </c>
      <c r="B4" s="8" t="s">
        <v>9</v>
      </c>
      <c r="C4" s="10">
        <v>4</v>
      </c>
      <c r="D4" s="7">
        <v>4</v>
      </c>
      <c r="E4" s="7">
        <v>4</v>
      </c>
      <c r="F4" s="7">
        <v>44</v>
      </c>
      <c r="G4" s="10">
        <v>6</v>
      </c>
      <c r="H4" s="7">
        <v>250</v>
      </c>
      <c r="I4" s="10">
        <v>264</v>
      </c>
      <c r="K4" s="8"/>
      <c r="L4" s="7">
        <f>E4</f>
        <v>4</v>
      </c>
      <c r="M4" s="15"/>
      <c r="N4" s="7">
        <f>L4*M4</f>
        <v>0</v>
      </c>
      <c r="O4" s="7">
        <f>IF((I4-N4)=I4,0,(I4-N4))</f>
        <v>0</v>
      </c>
      <c r="P4" s="4"/>
      <c r="Q4" s="14"/>
      <c r="R4" s="13" t="s">
        <v>6</v>
      </c>
      <c r="S4" s="12" t="e">
        <f>Q4/P4</f>
        <v>#DIV/0!</v>
      </c>
      <c r="T4" s="4">
        <f>L4*Q4</f>
        <v>0</v>
      </c>
      <c r="U4" s="4"/>
      <c r="V4" s="4">
        <f>L4*U4</f>
        <v>0</v>
      </c>
      <c r="W4" s="3"/>
      <c r="Y4" s="2"/>
      <c r="Z4" s="2"/>
    </row>
    <row r="5" spans="1:26" ht="13.5" customHeight="1">
      <c r="A5" s="8" t="s">
        <v>39</v>
      </c>
      <c r="B5" s="8" t="s">
        <v>9</v>
      </c>
      <c r="C5" s="10">
        <v>11</v>
      </c>
      <c r="D5" s="7">
        <v>11</v>
      </c>
      <c r="E5" s="7">
        <v>11</v>
      </c>
      <c r="F5" s="7">
        <v>44</v>
      </c>
      <c r="G5" s="10">
        <v>6</v>
      </c>
      <c r="H5" s="7">
        <v>250</v>
      </c>
      <c r="I5" s="10">
        <v>726</v>
      </c>
      <c r="K5" s="8"/>
      <c r="L5" s="7">
        <f>E5</f>
        <v>11</v>
      </c>
      <c r="M5" s="15"/>
      <c r="N5" s="7">
        <f>L5*M5</f>
        <v>0</v>
      </c>
      <c r="O5" s="7">
        <f>IF((I5-N5)=I5,0,(I5-N5))</f>
        <v>0</v>
      </c>
      <c r="P5" s="4"/>
      <c r="Q5" s="14"/>
      <c r="R5" s="13" t="s">
        <v>6</v>
      </c>
      <c r="S5" s="12" t="e">
        <f>Q5/P5</f>
        <v>#DIV/0!</v>
      </c>
      <c r="T5" s="4">
        <f>L5*Q5</f>
        <v>0</v>
      </c>
      <c r="U5" s="4"/>
      <c r="V5" s="4">
        <f>L5*U5</f>
        <v>0</v>
      </c>
      <c r="W5" s="3"/>
      <c r="Y5" s="2"/>
      <c r="Z5" s="2"/>
    </row>
    <row r="6" spans="1:26" ht="13.5" customHeight="1">
      <c r="A6" s="8" t="s">
        <v>38</v>
      </c>
      <c r="B6" s="8" t="s">
        <v>14</v>
      </c>
      <c r="C6" s="10">
        <v>14</v>
      </c>
      <c r="D6" s="7">
        <v>14</v>
      </c>
      <c r="E6" s="7">
        <v>14</v>
      </c>
      <c r="F6" s="7">
        <v>36</v>
      </c>
      <c r="G6" s="10">
        <v>6</v>
      </c>
      <c r="H6" s="7">
        <v>250</v>
      </c>
      <c r="I6" s="10">
        <v>756</v>
      </c>
      <c r="K6" s="8"/>
      <c r="L6" s="7">
        <f>E6</f>
        <v>14</v>
      </c>
      <c r="M6" s="15"/>
      <c r="N6" s="7">
        <f>L6*M6</f>
        <v>0</v>
      </c>
      <c r="O6" s="7">
        <f>IF((I6-N6)=I6,0,(I6-N6))</f>
        <v>0</v>
      </c>
      <c r="P6" s="4"/>
      <c r="Q6" s="14"/>
      <c r="R6" s="13" t="s">
        <v>6</v>
      </c>
      <c r="S6" s="12" t="e">
        <f>Q6/P6</f>
        <v>#DIV/0!</v>
      </c>
      <c r="T6" s="4">
        <f>L6*Q6</f>
        <v>0</v>
      </c>
      <c r="U6" s="7"/>
      <c r="V6" s="4">
        <f>L6*U6</f>
        <v>0</v>
      </c>
      <c r="W6" s="3"/>
      <c r="Y6" s="2"/>
      <c r="Z6" s="2"/>
    </row>
    <row r="7" spans="1:26" ht="13.5" customHeight="1">
      <c r="A7" s="8" t="s">
        <v>37</v>
      </c>
      <c r="B7" s="8" t="s">
        <v>9</v>
      </c>
      <c r="C7" s="10">
        <v>1</v>
      </c>
      <c r="D7" s="7">
        <v>1</v>
      </c>
      <c r="E7" s="7">
        <v>1</v>
      </c>
      <c r="F7" s="7">
        <v>44</v>
      </c>
      <c r="G7" s="10">
        <v>6</v>
      </c>
      <c r="H7" s="7">
        <v>250</v>
      </c>
      <c r="I7" s="10">
        <v>66</v>
      </c>
      <c r="K7" s="8"/>
      <c r="L7" s="7">
        <f>E7</f>
        <v>1</v>
      </c>
      <c r="M7" s="15"/>
      <c r="N7" s="7">
        <f>L7*M7</f>
        <v>0</v>
      </c>
      <c r="O7" s="7">
        <f>IF((I7-N7)=I7,0,(I7-N7))</f>
        <v>0</v>
      </c>
      <c r="P7" s="4"/>
      <c r="Q7" s="14"/>
      <c r="R7" s="13" t="s">
        <v>6</v>
      </c>
      <c r="S7" s="12" t="e">
        <f>Q7/P7</f>
        <v>#DIV/0!</v>
      </c>
      <c r="T7" s="4">
        <f>L7*Q7</f>
        <v>0</v>
      </c>
      <c r="U7" s="4"/>
      <c r="V7" s="4">
        <f>L7*U7</f>
        <v>0</v>
      </c>
      <c r="W7" s="3"/>
      <c r="Y7" s="2"/>
      <c r="Z7" s="2"/>
    </row>
    <row r="8" spans="1:26" ht="13.5" customHeight="1">
      <c r="A8" s="8" t="s">
        <v>36</v>
      </c>
      <c r="B8" s="16" t="s">
        <v>31</v>
      </c>
      <c r="C8" s="10">
        <v>8</v>
      </c>
      <c r="D8" s="7">
        <v>8</v>
      </c>
      <c r="E8" s="7">
        <v>8</v>
      </c>
      <c r="F8" s="7">
        <v>114</v>
      </c>
      <c r="G8" s="10">
        <v>6</v>
      </c>
      <c r="H8" s="7">
        <v>250</v>
      </c>
      <c r="I8" s="17">
        <v>1368</v>
      </c>
      <c r="K8" s="20"/>
      <c r="L8" s="7">
        <f>E8</f>
        <v>8</v>
      </c>
      <c r="M8" s="15"/>
      <c r="N8" s="7">
        <f>L8*M8</f>
        <v>0</v>
      </c>
      <c r="O8" s="7">
        <f>IF((I8-N8)=I8,0,(I8-N8))</f>
        <v>0</v>
      </c>
      <c r="P8" s="4"/>
      <c r="Q8" s="14"/>
      <c r="R8" s="13" t="s">
        <v>6</v>
      </c>
      <c r="S8" s="12" t="e">
        <f>Q8/P8</f>
        <v>#DIV/0!</v>
      </c>
      <c r="T8" s="4">
        <f>L8*Q8</f>
        <v>0</v>
      </c>
      <c r="U8" s="4"/>
      <c r="V8" s="4">
        <f>L8*U8</f>
        <v>0</v>
      </c>
      <c r="W8" s="3"/>
      <c r="Y8" s="2"/>
      <c r="Z8" s="2"/>
    </row>
    <row r="9" spans="1:26" ht="13.5" customHeight="1">
      <c r="A9" s="8" t="s">
        <v>35</v>
      </c>
      <c r="B9" s="8" t="s">
        <v>14</v>
      </c>
      <c r="C9" s="10">
        <v>4</v>
      </c>
      <c r="D9" s="7">
        <v>4</v>
      </c>
      <c r="E9" s="7">
        <v>4</v>
      </c>
      <c r="F9" s="7">
        <v>36</v>
      </c>
      <c r="G9" s="10">
        <v>6</v>
      </c>
      <c r="H9" s="7">
        <v>250</v>
      </c>
      <c r="I9" s="10">
        <v>216</v>
      </c>
      <c r="K9" s="8"/>
      <c r="L9" s="7">
        <f>E9</f>
        <v>4</v>
      </c>
      <c r="M9" s="15"/>
      <c r="N9" s="7">
        <f>L9*M9</f>
        <v>0</v>
      </c>
      <c r="O9" s="7">
        <f>IF((I9-N9)=I9,0,(I9-N9))</f>
        <v>0</v>
      </c>
      <c r="P9" s="4"/>
      <c r="Q9" s="14"/>
      <c r="R9" s="13" t="s">
        <v>6</v>
      </c>
      <c r="S9" s="12" t="e">
        <f>Q9/P9</f>
        <v>#DIV/0!</v>
      </c>
      <c r="T9" s="4">
        <f>L9*Q9</f>
        <v>0</v>
      </c>
      <c r="U9" s="7"/>
      <c r="V9" s="4">
        <f>L9*U9</f>
        <v>0</v>
      </c>
      <c r="W9" s="3"/>
      <c r="Y9" s="2"/>
      <c r="Z9" s="2"/>
    </row>
    <row r="10" spans="1:26" ht="13.5" customHeight="1">
      <c r="A10" s="8" t="s">
        <v>34</v>
      </c>
      <c r="B10" s="16" t="s">
        <v>21</v>
      </c>
      <c r="C10" s="10">
        <v>2</v>
      </c>
      <c r="D10" s="7">
        <v>2</v>
      </c>
      <c r="E10" s="7">
        <v>2</v>
      </c>
      <c r="F10" s="7">
        <v>68</v>
      </c>
      <c r="G10" s="10">
        <v>6</v>
      </c>
      <c r="H10" s="7">
        <v>250</v>
      </c>
      <c r="I10" s="10">
        <v>204</v>
      </c>
      <c r="K10" s="20"/>
      <c r="L10" s="7">
        <f>E10</f>
        <v>2</v>
      </c>
      <c r="M10" s="15"/>
      <c r="N10" s="7">
        <f>L10*M10</f>
        <v>0</v>
      </c>
      <c r="O10" s="7">
        <f>IF((I10-N10)=I10,0,(I10-N10))</f>
        <v>0</v>
      </c>
      <c r="P10" s="4"/>
      <c r="Q10" s="14"/>
      <c r="R10" s="13" t="s">
        <v>6</v>
      </c>
      <c r="S10" s="12" t="e">
        <f>Q10/P10</f>
        <v>#DIV/0!</v>
      </c>
      <c r="T10" s="4">
        <f>L10*Q10</f>
        <v>0</v>
      </c>
      <c r="U10" s="4"/>
      <c r="V10" s="4">
        <f>L10*U10</f>
        <v>0</v>
      </c>
      <c r="W10" s="3"/>
      <c r="Y10" s="2"/>
      <c r="Z10" s="2"/>
    </row>
    <row r="11" spans="1:26" ht="13.5" customHeight="1">
      <c r="A11" s="8" t="s">
        <v>33</v>
      </c>
      <c r="B11" s="16" t="s">
        <v>21</v>
      </c>
      <c r="C11" s="10">
        <v>2</v>
      </c>
      <c r="D11" s="7">
        <v>2</v>
      </c>
      <c r="E11" s="7">
        <v>2</v>
      </c>
      <c r="F11" s="7">
        <v>68</v>
      </c>
      <c r="G11" s="10">
        <v>6</v>
      </c>
      <c r="H11" s="7">
        <v>250</v>
      </c>
      <c r="I11" s="10">
        <v>204</v>
      </c>
      <c r="K11" s="20"/>
      <c r="L11" s="7">
        <f>E11</f>
        <v>2</v>
      </c>
      <c r="M11" s="15"/>
      <c r="N11" s="7">
        <f>L11*M11</f>
        <v>0</v>
      </c>
      <c r="O11" s="7">
        <f>IF((I11-N11)=I11,0,(I11-N11))</f>
        <v>0</v>
      </c>
      <c r="P11" s="4"/>
      <c r="Q11" s="14"/>
      <c r="R11" s="13" t="s">
        <v>6</v>
      </c>
      <c r="S11" s="12" t="e">
        <f>Q11/P11</f>
        <v>#DIV/0!</v>
      </c>
      <c r="T11" s="4">
        <f>L11*Q11</f>
        <v>0</v>
      </c>
      <c r="U11" s="4"/>
      <c r="V11" s="4">
        <f>L11*U11</f>
        <v>0</v>
      </c>
      <c r="W11" s="3"/>
      <c r="Y11" s="2"/>
      <c r="Z11" s="2"/>
    </row>
    <row r="12" spans="1:26" ht="13.5" customHeight="1">
      <c r="A12" s="8" t="s">
        <v>32</v>
      </c>
      <c r="B12" s="16" t="s">
        <v>21</v>
      </c>
      <c r="C12" s="10">
        <v>2</v>
      </c>
      <c r="D12" s="7">
        <v>2</v>
      </c>
      <c r="E12" s="7">
        <v>2</v>
      </c>
      <c r="F12" s="7">
        <v>68</v>
      </c>
      <c r="G12" s="10">
        <v>6</v>
      </c>
      <c r="H12" s="7">
        <v>250</v>
      </c>
      <c r="I12" s="10">
        <v>204</v>
      </c>
      <c r="K12" s="20"/>
      <c r="L12" s="7">
        <f>E12</f>
        <v>2</v>
      </c>
      <c r="M12" s="15"/>
      <c r="N12" s="7">
        <f>L12*M12</f>
        <v>0</v>
      </c>
      <c r="O12" s="7">
        <f>IF((I12-N12)=I12,0,(I12-N12))</f>
        <v>0</v>
      </c>
      <c r="P12" s="4"/>
      <c r="Q12" s="14"/>
      <c r="R12" s="13" t="s">
        <v>6</v>
      </c>
      <c r="S12" s="12" t="e">
        <f>Q12/P12</f>
        <v>#DIV/0!</v>
      </c>
      <c r="T12" s="4">
        <f>L12*Q12</f>
        <v>0</v>
      </c>
      <c r="U12" s="4"/>
      <c r="V12" s="4">
        <f>L12*U12</f>
        <v>0</v>
      </c>
      <c r="W12" s="3"/>
      <c r="Y12" s="2"/>
      <c r="Z12" s="2"/>
    </row>
    <row r="13" spans="1:26" ht="13.5" customHeight="1">
      <c r="A13" s="19" t="s">
        <v>30</v>
      </c>
      <c r="B13" s="8" t="s">
        <v>9</v>
      </c>
      <c r="C13" s="10">
        <v>16</v>
      </c>
      <c r="D13" s="7">
        <v>16</v>
      </c>
      <c r="E13" s="7">
        <v>16</v>
      </c>
      <c r="F13" s="7">
        <v>44</v>
      </c>
      <c r="G13" s="10">
        <v>6</v>
      </c>
      <c r="H13" s="7">
        <v>250</v>
      </c>
      <c r="I13" s="17">
        <v>1056</v>
      </c>
      <c r="K13" s="8"/>
      <c r="L13" s="7">
        <f>E13</f>
        <v>16</v>
      </c>
      <c r="M13" s="15"/>
      <c r="N13" s="7">
        <f>L13*M13</f>
        <v>0</v>
      </c>
      <c r="O13" s="7">
        <f>IF((I13-N13)=I13,0,(I13-N13))</f>
        <v>0</v>
      </c>
      <c r="P13" s="4"/>
      <c r="Q13" s="14"/>
      <c r="R13" s="13" t="s">
        <v>6</v>
      </c>
      <c r="S13" s="12" t="e">
        <f>Q13/P13</f>
        <v>#DIV/0!</v>
      </c>
      <c r="T13" s="4">
        <f>L13*Q13</f>
        <v>0</v>
      </c>
      <c r="U13" s="4"/>
      <c r="V13" s="4">
        <f>L13*U13</f>
        <v>0</v>
      </c>
      <c r="W13" s="3"/>
      <c r="Y13" s="2"/>
      <c r="Z13" s="2"/>
    </row>
    <row r="14" spans="1:26" ht="13.5" customHeight="1">
      <c r="A14" s="19" t="s">
        <v>30</v>
      </c>
      <c r="B14" s="16" t="s">
        <v>21</v>
      </c>
      <c r="C14" s="10">
        <v>9</v>
      </c>
      <c r="D14" s="7">
        <v>9</v>
      </c>
      <c r="E14" s="7">
        <v>9</v>
      </c>
      <c r="F14" s="7">
        <v>68</v>
      </c>
      <c r="G14" s="10">
        <v>6</v>
      </c>
      <c r="H14" s="7">
        <v>250</v>
      </c>
      <c r="I14" s="10">
        <v>918</v>
      </c>
      <c r="K14" s="20"/>
      <c r="L14" s="7">
        <f>E14</f>
        <v>9</v>
      </c>
      <c r="M14" s="15"/>
      <c r="N14" s="7">
        <f>L14*M14</f>
        <v>0</v>
      </c>
      <c r="O14" s="7">
        <f>IF((I14-N14)=I14,0,(I14-N14))</f>
        <v>0</v>
      </c>
      <c r="P14" s="4"/>
      <c r="Q14" s="14"/>
      <c r="R14" s="13" t="s">
        <v>6</v>
      </c>
      <c r="S14" s="12" t="e">
        <f>Q14/P14</f>
        <v>#DIV/0!</v>
      </c>
      <c r="T14" s="4">
        <f>L14*Q14</f>
        <v>0</v>
      </c>
      <c r="U14" s="4"/>
      <c r="V14" s="4">
        <f>L14*U14</f>
        <v>0</v>
      </c>
      <c r="W14" s="3"/>
      <c r="Y14" s="2"/>
      <c r="Z14" s="2"/>
    </row>
    <row r="15" spans="1:26" ht="13.5" customHeight="1">
      <c r="A15" s="19" t="s">
        <v>30</v>
      </c>
      <c r="B15" s="16" t="s">
        <v>31</v>
      </c>
      <c r="C15" s="10">
        <v>6</v>
      </c>
      <c r="D15" s="7">
        <v>6</v>
      </c>
      <c r="E15" s="7">
        <v>6</v>
      </c>
      <c r="F15" s="7">
        <v>114</v>
      </c>
      <c r="G15" s="10">
        <v>6</v>
      </c>
      <c r="H15" s="7">
        <v>250</v>
      </c>
      <c r="I15" s="17">
        <v>1026</v>
      </c>
      <c r="K15" s="20"/>
      <c r="L15" s="7">
        <f>E15</f>
        <v>6</v>
      </c>
      <c r="M15" s="15"/>
      <c r="N15" s="7">
        <f>L15*M15</f>
        <v>0</v>
      </c>
      <c r="O15" s="7">
        <f>IF((I15-N15)=I15,0,(I15-N15))</f>
        <v>0</v>
      </c>
      <c r="P15" s="4"/>
      <c r="Q15" s="14"/>
      <c r="R15" s="13" t="s">
        <v>6</v>
      </c>
      <c r="S15" s="12" t="e">
        <f>Q15/P15</f>
        <v>#DIV/0!</v>
      </c>
      <c r="T15" s="4">
        <f>L15*Q15</f>
        <v>0</v>
      </c>
      <c r="U15" s="4"/>
      <c r="V15" s="4">
        <f>L15*U15</f>
        <v>0</v>
      </c>
      <c r="W15" s="3"/>
      <c r="Y15" s="2"/>
      <c r="Z15" s="2"/>
    </row>
    <row r="16" spans="1:26" ht="13.5" customHeight="1">
      <c r="A16" s="19" t="s">
        <v>30</v>
      </c>
      <c r="B16" s="8" t="s">
        <v>29</v>
      </c>
      <c r="C16" s="10">
        <v>2</v>
      </c>
      <c r="D16" s="7">
        <v>2</v>
      </c>
      <c r="E16" s="7">
        <v>2</v>
      </c>
      <c r="F16" s="7">
        <v>15</v>
      </c>
      <c r="G16" s="10">
        <v>6</v>
      </c>
      <c r="H16" s="7">
        <v>250</v>
      </c>
      <c r="I16" s="10">
        <v>45</v>
      </c>
      <c r="K16" s="20"/>
      <c r="L16" s="7">
        <f>E16</f>
        <v>2</v>
      </c>
      <c r="M16" s="15"/>
      <c r="N16" s="7">
        <f>L16*M16</f>
        <v>0</v>
      </c>
      <c r="O16" s="7">
        <f>IF((I16-N16)=I16,0,(I16-N16))</f>
        <v>0</v>
      </c>
      <c r="P16" s="4"/>
      <c r="Q16" s="14"/>
      <c r="R16" s="13" t="s">
        <v>6</v>
      </c>
      <c r="S16" s="12" t="e">
        <f>Q16/P16</f>
        <v>#DIV/0!</v>
      </c>
      <c r="T16" s="4">
        <f>L16*Q16</f>
        <v>0</v>
      </c>
      <c r="U16" s="4"/>
      <c r="V16" s="4">
        <f>L16*U16</f>
        <v>0</v>
      </c>
      <c r="W16" s="3"/>
      <c r="Y16" s="2"/>
      <c r="Z16" s="2"/>
    </row>
    <row r="17" spans="1:26" ht="13.5" customHeight="1">
      <c r="A17" s="8" t="s">
        <v>28</v>
      </c>
      <c r="B17" s="8" t="s">
        <v>9</v>
      </c>
      <c r="C17" s="10">
        <v>7</v>
      </c>
      <c r="D17" s="7">
        <v>14</v>
      </c>
      <c r="E17" s="7">
        <v>14</v>
      </c>
      <c r="F17" s="7">
        <v>44</v>
      </c>
      <c r="G17" s="10">
        <v>6</v>
      </c>
      <c r="H17" s="7">
        <v>250</v>
      </c>
      <c r="I17" s="10">
        <v>924</v>
      </c>
      <c r="K17" s="8"/>
      <c r="L17" s="7">
        <f>E17</f>
        <v>14</v>
      </c>
      <c r="M17" s="15"/>
      <c r="N17" s="7">
        <f>L17*M17</f>
        <v>0</v>
      </c>
      <c r="O17" s="7">
        <f>IF((I17-N17)=I17,0,(I17-N17))</f>
        <v>0</v>
      </c>
      <c r="P17" s="4"/>
      <c r="Q17" s="14"/>
      <c r="R17" s="13" t="s">
        <v>6</v>
      </c>
      <c r="S17" s="12" t="e">
        <f>Q17/P17</f>
        <v>#DIV/0!</v>
      </c>
      <c r="T17" s="4">
        <f>L17*Q17</f>
        <v>0</v>
      </c>
      <c r="U17" s="4"/>
      <c r="V17" s="4">
        <f>L17*U17</f>
        <v>0</v>
      </c>
      <c r="W17" s="3"/>
      <c r="Y17" s="2"/>
      <c r="Z17" s="2"/>
    </row>
    <row r="18" spans="1:26" ht="13.5" customHeight="1">
      <c r="A18" s="8" t="s">
        <v>28</v>
      </c>
      <c r="B18" s="8" t="s">
        <v>9</v>
      </c>
      <c r="C18" s="10">
        <v>2</v>
      </c>
      <c r="D18" s="7">
        <v>4</v>
      </c>
      <c r="E18" s="7">
        <v>4</v>
      </c>
      <c r="F18" s="7">
        <v>44</v>
      </c>
      <c r="G18" s="10">
        <v>6</v>
      </c>
      <c r="H18" s="7">
        <v>250</v>
      </c>
      <c r="I18" s="10">
        <v>264</v>
      </c>
      <c r="K18" s="8"/>
      <c r="L18" s="7">
        <f>E18</f>
        <v>4</v>
      </c>
      <c r="M18" s="15"/>
      <c r="N18" s="7">
        <f>L18*M18</f>
        <v>0</v>
      </c>
      <c r="O18" s="7">
        <f>IF((I18-N18)=I18,0,(I18-N18))</f>
        <v>0</v>
      </c>
      <c r="P18" s="4"/>
      <c r="Q18" s="14"/>
      <c r="R18" s="13" t="s">
        <v>6</v>
      </c>
      <c r="S18" s="12" t="e">
        <f>Q18/P18</f>
        <v>#DIV/0!</v>
      </c>
      <c r="T18" s="4">
        <f>L18*Q18</f>
        <v>0</v>
      </c>
      <c r="U18" s="4"/>
      <c r="V18" s="4">
        <f>L18*U18</f>
        <v>0</v>
      </c>
      <c r="W18" s="3"/>
      <c r="Y18" s="2"/>
      <c r="Z18" s="2"/>
    </row>
    <row r="19" spans="1:26" ht="13.5" customHeight="1">
      <c r="A19" s="8" t="s">
        <v>28</v>
      </c>
      <c r="B19" s="19" t="s">
        <v>27</v>
      </c>
      <c r="C19" s="10">
        <v>1</v>
      </c>
      <c r="D19" s="7">
        <v>1</v>
      </c>
      <c r="E19" s="7">
        <v>1</v>
      </c>
      <c r="F19" s="7">
        <v>22</v>
      </c>
      <c r="G19" s="10">
        <v>6</v>
      </c>
      <c r="H19" s="7">
        <v>250</v>
      </c>
      <c r="I19" s="10">
        <v>33</v>
      </c>
      <c r="K19" s="8"/>
      <c r="L19" s="7">
        <f>E19</f>
        <v>1</v>
      </c>
      <c r="M19" s="15"/>
      <c r="N19" s="7">
        <f>L19*M19</f>
        <v>0</v>
      </c>
      <c r="O19" s="7">
        <f>IF((I19-N19)=I19,0,(I19-N19))</f>
        <v>0</v>
      </c>
      <c r="P19" s="4"/>
      <c r="Q19" s="14"/>
      <c r="R19" s="13" t="s">
        <v>6</v>
      </c>
      <c r="S19" s="12" t="e">
        <f>Q19/P19</f>
        <v>#DIV/0!</v>
      </c>
      <c r="T19" s="4">
        <f>L19*Q19</f>
        <v>0</v>
      </c>
      <c r="U19" s="4"/>
      <c r="V19" s="4">
        <f>L19*U19</f>
        <v>0</v>
      </c>
      <c r="W19" s="3"/>
      <c r="Y19" s="2"/>
      <c r="Z19" s="2"/>
    </row>
    <row r="20" spans="1:26" ht="13.5" customHeight="1">
      <c r="A20" s="16" t="s">
        <v>26</v>
      </c>
      <c r="B20" s="8" t="s">
        <v>9</v>
      </c>
      <c r="C20" s="10">
        <v>2</v>
      </c>
      <c r="D20" s="7">
        <v>4</v>
      </c>
      <c r="E20" s="7">
        <v>4</v>
      </c>
      <c r="F20" s="7">
        <v>44</v>
      </c>
      <c r="G20" s="10">
        <v>6</v>
      </c>
      <c r="H20" s="7">
        <v>250</v>
      </c>
      <c r="I20" s="10">
        <v>264</v>
      </c>
      <c r="K20" s="8"/>
      <c r="L20" s="7">
        <f>E20</f>
        <v>4</v>
      </c>
      <c r="M20" s="15"/>
      <c r="N20" s="7">
        <f>L20*M20</f>
        <v>0</v>
      </c>
      <c r="O20" s="7">
        <f>IF((I20-N20)=I20,0,(I20-N20))</f>
        <v>0</v>
      </c>
      <c r="P20" s="4"/>
      <c r="Q20" s="14"/>
      <c r="R20" s="13" t="s">
        <v>6</v>
      </c>
      <c r="S20" s="12" t="e">
        <f>Q20/P20</f>
        <v>#DIV/0!</v>
      </c>
      <c r="T20" s="4">
        <f>L20*Q20</f>
        <v>0</v>
      </c>
      <c r="U20" s="4"/>
      <c r="V20" s="4">
        <f>L20*U20</f>
        <v>0</v>
      </c>
      <c r="W20" s="3"/>
      <c r="Y20" s="2"/>
      <c r="Z20" s="2"/>
    </row>
    <row r="21" spans="1:26" ht="13.5" customHeight="1">
      <c r="A21" s="16" t="s">
        <v>26</v>
      </c>
      <c r="B21" s="8" t="s">
        <v>9</v>
      </c>
      <c r="C21" s="10">
        <v>2</v>
      </c>
      <c r="D21" s="7">
        <v>4</v>
      </c>
      <c r="E21" s="7">
        <v>4</v>
      </c>
      <c r="F21" s="7">
        <v>44</v>
      </c>
      <c r="G21" s="10">
        <v>6</v>
      </c>
      <c r="H21" s="7">
        <v>250</v>
      </c>
      <c r="I21" s="10">
        <v>264</v>
      </c>
      <c r="K21" s="8"/>
      <c r="L21" s="7">
        <f>E21</f>
        <v>4</v>
      </c>
      <c r="M21" s="15"/>
      <c r="N21" s="7">
        <f>L21*M21</f>
        <v>0</v>
      </c>
      <c r="O21" s="7">
        <f>IF((I21-N21)=I21,0,(I21-N21))</f>
        <v>0</v>
      </c>
      <c r="P21" s="4"/>
      <c r="Q21" s="14"/>
      <c r="R21" s="13" t="s">
        <v>6</v>
      </c>
      <c r="S21" s="12" t="e">
        <f>Q21/P21</f>
        <v>#DIV/0!</v>
      </c>
      <c r="T21" s="4">
        <f>L21*Q21</f>
        <v>0</v>
      </c>
      <c r="U21" s="4"/>
      <c r="V21" s="4">
        <f>L21*U21</f>
        <v>0</v>
      </c>
      <c r="W21" s="3"/>
      <c r="Y21" s="2"/>
      <c r="Z21" s="2"/>
    </row>
    <row r="22" spans="1:26" ht="13.5" customHeight="1">
      <c r="A22" s="8" t="s">
        <v>25</v>
      </c>
      <c r="B22" s="16" t="s">
        <v>21</v>
      </c>
      <c r="C22" s="10">
        <v>1</v>
      </c>
      <c r="D22" s="7">
        <v>1</v>
      </c>
      <c r="E22" s="7">
        <v>1</v>
      </c>
      <c r="F22" s="7">
        <v>68</v>
      </c>
      <c r="G22" s="10">
        <v>6</v>
      </c>
      <c r="H22" s="7">
        <v>250</v>
      </c>
      <c r="I22" s="10">
        <v>102</v>
      </c>
      <c r="K22" s="20"/>
      <c r="L22" s="7">
        <f>E22</f>
        <v>1</v>
      </c>
      <c r="M22" s="15"/>
      <c r="N22" s="7">
        <f>L22*M22</f>
        <v>0</v>
      </c>
      <c r="O22" s="7">
        <f>IF((I22-N22)=I22,0,(I22-N22))</f>
        <v>0</v>
      </c>
      <c r="P22" s="4"/>
      <c r="Q22" s="14"/>
      <c r="R22" s="13" t="s">
        <v>6</v>
      </c>
      <c r="S22" s="12" t="e">
        <f>Q22/P22</f>
        <v>#DIV/0!</v>
      </c>
      <c r="T22" s="4">
        <f>L22*Q22</f>
        <v>0</v>
      </c>
      <c r="U22" s="4"/>
      <c r="V22" s="4">
        <f>L22*U22</f>
        <v>0</v>
      </c>
      <c r="W22" s="3"/>
      <c r="Y22" s="2"/>
      <c r="Z22" s="2"/>
    </row>
    <row r="23" spans="1:26" ht="13.5" customHeight="1">
      <c r="A23" s="8" t="s">
        <v>24</v>
      </c>
      <c r="B23" s="8" t="s">
        <v>9</v>
      </c>
      <c r="C23" s="10">
        <v>3</v>
      </c>
      <c r="D23" s="7">
        <v>3</v>
      </c>
      <c r="E23" s="7">
        <v>3</v>
      </c>
      <c r="F23" s="7">
        <v>44</v>
      </c>
      <c r="G23" s="10">
        <v>6</v>
      </c>
      <c r="H23" s="7">
        <v>250</v>
      </c>
      <c r="I23" s="10">
        <v>198</v>
      </c>
      <c r="K23" s="8"/>
      <c r="L23" s="7">
        <f>E23</f>
        <v>3</v>
      </c>
      <c r="M23" s="15"/>
      <c r="N23" s="7">
        <f>L23*M23</f>
        <v>0</v>
      </c>
      <c r="O23" s="7">
        <f>IF((I23-N23)=I23,0,(I23-N23))</f>
        <v>0</v>
      </c>
      <c r="P23" s="4"/>
      <c r="Q23" s="14"/>
      <c r="R23" s="13" t="s">
        <v>6</v>
      </c>
      <c r="S23" s="12" t="e">
        <f>Q23/P23</f>
        <v>#DIV/0!</v>
      </c>
      <c r="T23" s="4">
        <f>L23*Q23</f>
        <v>0</v>
      </c>
      <c r="U23" s="4"/>
      <c r="V23" s="4">
        <f>L23*U23</f>
        <v>0</v>
      </c>
      <c r="W23" s="3"/>
      <c r="Y23" s="2"/>
      <c r="Z23" s="2"/>
    </row>
    <row r="24" spans="1:26" ht="13.5" customHeight="1">
      <c r="A24" s="8" t="s">
        <v>24</v>
      </c>
      <c r="B24" s="8" t="s">
        <v>14</v>
      </c>
      <c r="C24" s="10">
        <v>1</v>
      </c>
      <c r="D24" s="7">
        <v>1</v>
      </c>
      <c r="E24" s="7">
        <v>1</v>
      </c>
      <c r="F24" s="7">
        <v>36</v>
      </c>
      <c r="G24" s="10">
        <v>6</v>
      </c>
      <c r="H24" s="7">
        <v>250</v>
      </c>
      <c r="I24" s="10">
        <v>54</v>
      </c>
      <c r="K24" s="8"/>
      <c r="L24" s="7">
        <f>E24</f>
        <v>1</v>
      </c>
      <c r="M24" s="15"/>
      <c r="N24" s="7">
        <f>L24*M24</f>
        <v>0</v>
      </c>
      <c r="O24" s="7">
        <f>IF((I24-N24)=I24,0,(I24-N24))</f>
        <v>0</v>
      </c>
      <c r="P24" s="4"/>
      <c r="Q24" s="14"/>
      <c r="R24" s="13" t="s">
        <v>6</v>
      </c>
      <c r="S24" s="12" t="e">
        <f>Q24/P24</f>
        <v>#DIV/0!</v>
      </c>
      <c r="T24" s="4">
        <f>L24*Q24</f>
        <v>0</v>
      </c>
      <c r="U24" s="7"/>
      <c r="V24" s="4">
        <f>L24*U24</f>
        <v>0</v>
      </c>
      <c r="W24" s="3"/>
      <c r="Y24" s="2"/>
      <c r="Z24" s="2"/>
    </row>
    <row r="25" spans="1:26" ht="13.5" customHeight="1">
      <c r="A25" s="8" t="s">
        <v>23</v>
      </c>
      <c r="B25" s="8" t="s">
        <v>9</v>
      </c>
      <c r="C25" s="10">
        <v>3</v>
      </c>
      <c r="D25" s="7">
        <v>3</v>
      </c>
      <c r="E25" s="7">
        <v>3</v>
      </c>
      <c r="F25" s="7">
        <v>44</v>
      </c>
      <c r="G25" s="10">
        <v>6</v>
      </c>
      <c r="H25" s="7">
        <v>250</v>
      </c>
      <c r="I25" s="10">
        <v>198</v>
      </c>
      <c r="K25" s="8"/>
      <c r="L25" s="7">
        <f>E25</f>
        <v>3</v>
      </c>
      <c r="M25" s="15"/>
      <c r="N25" s="7">
        <f>L25*M25</f>
        <v>0</v>
      </c>
      <c r="O25" s="7">
        <f>IF((I25-N25)=I25,0,(I25-N25))</f>
        <v>0</v>
      </c>
      <c r="P25" s="4"/>
      <c r="Q25" s="14"/>
      <c r="R25" s="13" t="s">
        <v>6</v>
      </c>
      <c r="S25" s="12" t="e">
        <f>Q25/P25</f>
        <v>#DIV/0!</v>
      </c>
      <c r="T25" s="4">
        <f>L25*Q25</f>
        <v>0</v>
      </c>
      <c r="U25" s="4"/>
      <c r="V25" s="4">
        <f>L25*U25</f>
        <v>0</v>
      </c>
      <c r="W25" s="3"/>
      <c r="Y25" s="2"/>
      <c r="Z25" s="2"/>
    </row>
    <row r="26" spans="1:26" ht="13.5" customHeight="1">
      <c r="A26" s="8" t="s">
        <v>22</v>
      </c>
      <c r="B26" s="16" t="s">
        <v>21</v>
      </c>
      <c r="C26" s="10">
        <v>5</v>
      </c>
      <c r="D26" s="7">
        <v>5</v>
      </c>
      <c r="E26" s="7">
        <v>5</v>
      </c>
      <c r="F26" s="7">
        <v>68</v>
      </c>
      <c r="G26" s="10">
        <v>6</v>
      </c>
      <c r="H26" s="7">
        <v>250</v>
      </c>
      <c r="I26" s="10">
        <v>510</v>
      </c>
      <c r="K26" s="20"/>
      <c r="L26" s="7">
        <f>E26</f>
        <v>5</v>
      </c>
      <c r="M26" s="15"/>
      <c r="N26" s="7">
        <f>L26*M26</f>
        <v>0</v>
      </c>
      <c r="O26" s="7">
        <f>IF((I26-N26)=I26,0,(I26-N26))</f>
        <v>0</v>
      </c>
      <c r="P26" s="4"/>
      <c r="Q26" s="14"/>
      <c r="R26" s="13" t="s">
        <v>6</v>
      </c>
      <c r="S26" s="12" t="e">
        <f>Q26/P26</f>
        <v>#DIV/0!</v>
      </c>
      <c r="T26" s="4">
        <f>L26*Q26</f>
        <v>0</v>
      </c>
      <c r="U26" s="4"/>
      <c r="V26" s="4">
        <f>L26*U26</f>
        <v>0</v>
      </c>
      <c r="W26" s="3"/>
      <c r="Y26" s="2"/>
      <c r="Z26" s="2"/>
    </row>
    <row r="27" spans="1:26" ht="13.5" customHeight="1">
      <c r="A27" s="8" t="s">
        <v>20</v>
      </c>
      <c r="B27" s="8" t="s">
        <v>14</v>
      </c>
      <c r="C27" s="10">
        <v>4</v>
      </c>
      <c r="D27" s="7">
        <v>4</v>
      </c>
      <c r="E27" s="7">
        <v>4</v>
      </c>
      <c r="F27" s="7">
        <v>36</v>
      </c>
      <c r="G27" s="10">
        <v>6</v>
      </c>
      <c r="H27" s="7">
        <v>250</v>
      </c>
      <c r="I27" s="10">
        <v>216</v>
      </c>
      <c r="K27" s="8"/>
      <c r="L27" s="7">
        <f>E27</f>
        <v>4</v>
      </c>
      <c r="M27" s="15"/>
      <c r="N27" s="7">
        <f>L27*M27</f>
        <v>0</v>
      </c>
      <c r="O27" s="7">
        <f>IF((I27-N27)=I27,0,(I27-N27))</f>
        <v>0</v>
      </c>
      <c r="P27" s="4"/>
      <c r="Q27" s="14"/>
      <c r="R27" s="13" t="s">
        <v>6</v>
      </c>
      <c r="S27" s="12" t="e">
        <f>Q27/P27</f>
        <v>#DIV/0!</v>
      </c>
      <c r="T27" s="4">
        <f>L27*Q27</f>
        <v>0</v>
      </c>
      <c r="U27" s="7"/>
      <c r="V27" s="4">
        <f>L27*U27</f>
        <v>0</v>
      </c>
      <c r="W27" s="3"/>
      <c r="Y27" s="2"/>
      <c r="Z27" s="2"/>
    </row>
    <row r="28" spans="1:26" ht="13.5" customHeight="1">
      <c r="A28" s="8" t="s">
        <v>19</v>
      </c>
      <c r="B28" s="8" t="s">
        <v>9</v>
      </c>
      <c r="C28" s="10">
        <v>8</v>
      </c>
      <c r="D28" s="7">
        <v>8</v>
      </c>
      <c r="E28" s="7">
        <v>8</v>
      </c>
      <c r="F28" s="7">
        <v>44</v>
      </c>
      <c r="G28" s="10">
        <v>6</v>
      </c>
      <c r="H28" s="7">
        <v>250</v>
      </c>
      <c r="I28" s="10">
        <v>528</v>
      </c>
      <c r="K28" s="8"/>
      <c r="L28" s="7">
        <f>E28</f>
        <v>8</v>
      </c>
      <c r="M28" s="15"/>
      <c r="N28" s="7">
        <f>L28*M28</f>
        <v>0</v>
      </c>
      <c r="O28" s="7">
        <f>IF((I28-N28)=I28,0,(I28-N28))</f>
        <v>0</v>
      </c>
      <c r="P28" s="4"/>
      <c r="Q28" s="14"/>
      <c r="R28" s="13" t="s">
        <v>6</v>
      </c>
      <c r="S28" s="12" t="e">
        <f>Q28/P28</f>
        <v>#DIV/0!</v>
      </c>
      <c r="T28" s="4">
        <f>L28*Q28</f>
        <v>0</v>
      </c>
      <c r="U28" s="4"/>
      <c r="V28" s="4">
        <f>L28*U28</f>
        <v>0</v>
      </c>
      <c r="W28" s="3"/>
      <c r="Y28" s="2"/>
      <c r="Z28" s="2"/>
    </row>
    <row r="29" spans="1:26" ht="13.5" customHeight="1">
      <c r="A29" s="8" t="s">
        <v>18</v>
      </c>
      <c r="B29" s="8" t="s">
        <v>9</v>
      </c>
      <c r="C29" s="10">
        <v>3</v>
      </c>
      <c r="D29" s="7">
        <v>3</v>
      </c>
      <c r="E29" s="7">
        <v>3</v>
      </c>
      <c r="F29" s="7">
        <v>44</v>
      </c>
      <c r="G29" s="10">
        <v>6</v>
      </c>
      <c r="H29" s="7">
        <v>250</v>
      </c>
      <c r="I29" s="10">
        <v>198</v>
      </c>
      <c r="K29" s="8"/>
      <c r="L29" s="7">
        <f>E29</f>
        <v>3</v>
      </c>
      <c r="M29" s="15"/>
      <c r="N29" s="7">
        <f>L29*M29</f>
        <v>0</v>
      </c>
      <c r="O29" s="7">
        <f>IF((I29-N29)=I29,0,(I29-N29))</f>
        <v>0</v>
      </c>
      <c r="P29" s="4"/>
      <c r="Q29" s="14"/>
      <c r="R29" s="13" t="s">
        <v>6</v>
      </c>
      <c r="S29" s="12" t="e">
        <f>Q29/P29</f>
        <v>#DIV/0!</v>
      </c>
      <c r="T29" s="4">
        <f>L29*Q29</f>
        <v>0</v>
      </c>
      <c r="U29" s="4"/>
      <c r="V29" s="4">
        <f>L29*U29</f>
        <v>0</v>
      </c>
      <c r="W29" s="3"/>
      <c r="Y29" s="2"/>
      <c r="Z29" s="2"/>
    </row>
    <row r="30" spans="1:26" ht="13.5" customHeight="1">
      <c r="A30" s="8" t="s">
        <v>17</v>
      </c>
      <c r="B30" s="8" t="s">
        <v>9</v>
      </c>
      <c r="C30" s="10">
        <v>3</v>
      </c>
      <c r="D30" s="7">
        <v>3</v>
      </c>
      <c r="E30" s="7">
        <v>3</v>
      </c>
      <c r="F30" s="7">
        <v>44</v>
      </c>
      <c r="G30" s="10">
        <v>6</v>
      </c>
      <c r="H30" s="7">
        <v>250</v>
      </c>
      <c r="I30" s="10">
        <v>198</v>
      </c>
      <c r="K30" s="8"/>
      <c r="L30" s="7">
        <f>E30</f>
        <v>3</v>
      </c>
      <c r="M30" s="15"/>
      <c r="N30" s="7">
        <f>L30*M30</f>
        <v>0</v>
      </c>
      <c r="O30" s="7">
        <f>IF((I30-N30)=I30,0,(I30-N30))</f>
        <v>0</v>
      </c>
      <c r="P30" s="4"/>
      <c r="Q30" s="14"/>
      <c r="R30" s="13" t="s">
        <v>6</v>
      </c>
      <c r="S30" s="12" t="e">
        <f>Q30/P30</f>
        <v>#DIV/0!</v>
      </c>
      <c r="T30" s="4">
        <f>L30*Q30</f>
        <v>0</v>
      </c>
      <c r="U30" s="4"/>
      <c r="V30" s="4">
        <f>L30*U30</f>
        <v>0</v>
      </c>
      <c r="W30" s="3"/>
      <c r="Y30" s="2"/>
      <c r="Z30" s="2"/>
    </row>
    <row r="31" spans="1:26" ht="13.5" customHeight="1">
      <c r="A31" s="8" t="s">
        <v>16</v>
      </c>
      <c r="B31" s="8" t="s">
        <v>9</v>
      </c>
      <c r="C31" s="10">
        <v>2</v>
      </c>
      <c r="D31" s="7">
        <v>2</v>
      </c>
      <c r="E31" s="7">
        <v>2</v>
      </c>
      <c r="F31" s="7">
        <v>44</v>
      </c>
      <c r="G31" s="10">
        <v>6</v>
      </c>
      <c r="H31" s="7">
        <v>250</v>
      </c>
      <c r="I31" s="10">
        <v>132</v>
      </c>
      <c r="K31" s="8"/>
      <c r="L31" s="7">
        <f>E31</f>
        <v>2</v>
      </c>
      <c r="M31" s="15"/>
      <c r="N31" s="7">
        <f>L31*M31</f>
        <v>0</v>
      </c>
      <c r="O31" s="7">
        <f>IF((I31-N31)=I31,0,(I31-N31))</f>
        <v>0</v>
      </c>
      <c r="P31" s="4"/>
      <c r="Q31" s="14"/>
      <c r="R31" s="13" t="s">
        <v>6</v>
      </c>
      <c r="S31" s="12" t="e">
        <f>Q31/P31</f>
        <v>#DIV/0!</v>
      </c>
      <c r="T31" s="4">
        <f>L31*Q31</f>
        <v>0</v>
      </c>
      <c r="U31" s="4"/>
      <c r="V31" s="4">
        <f>L31*U31</f>
        <v>0</v>
      </c>
      <c r="W31" s="3"/>
      <c r="Y31" s="2"/>
      <c r="Z31" s="2"/>
    </row>
    <row r="32" spans="1:26" ht="13.5" customHeight="1">
      <c r="A32" s="8" t="s">
        <v>15</v>
      </c>
      <c r="B32" s="8" t="s">
        <v>14</v>
      </c>
      <c r="C32" s="10">
        <v>5</v>
      </c>
      <c r="D32" s="7">
        <v>5</v>
      </c>
      <c r="E32" s="7">
        <v>5</v>
      </c>
      <c r="F32" s="7">
        <v>36</v>
      </c>
      <c r="G32" s="10">
        <v>6</v>
      </c>
      <c r="H32" s="7">
        <v>250</v>
      </c>
      <c r="I32" s="10">
        <v>270</v>
      </c>
      <c r="K32" s="8"/>
      <c r="L32" s="7">
        <f>E32</f>
        <v>5</v>
      </c>
      <c r="M32" s="15"/>
      <c r="N32" s="7">
        <f>L32*M32</f>
        <v>0</v>
      </c>
      <c r="O32" s="7">
        <f>IF((I32-N32)=I32,0,(I32-N32))</f>
        <v>0</v>
      </c>
      <c r="P32" s="4"/>
      <c r="Q32" s="14"/>
      <c r="R32" s="13" t="s">
        <v>6</v>
      </c>
      <c r="S32" s="12" t="e">
        <f>Q32/P32</f>
        <v>#DIV/0!</v>
      </c>
      <c r="T32" s="4">
        <f>L32*Q32</f>
        <v>0</v>
      </c>
      <c r="U32" s="7"/>
      <c r="V32" s="4">
        <f>L32*U32</f>
        <v>0</v>
      </c>
      <c r="W32" s="3"/>
      <c r="Y32" s="2"/>
      <c r="Z32" s="2"/>
    </row>
    <row r="33" spans="1:26" ht="13.5" customHeight="1">
      <c r="A33" s="8" t="s">
        <v>13</v>
      </c>
      <c r="B33" s="8" t="s">
        <v>9</v>
      </c>
      <c r="C33" s="10">
        <v>2</v>
      </c>
      <c r="D33" s="7">
        <v>2</v>
      </c>
      <c r="E33" s="7">
        <v>2</v>
      </c>
      <c r="F33" s="7">
        <v>44</v>
      </c>
      <c r="G33" s="10">
        <v>6</v>
      </c>
      <c r="H33" s="7">
        <v>250</v>
      </c>
      <c r="I33" s="10">
        <v>132</v>
      </c>
      <c r="K33" s="8"/>
      <c r="L33" s="7">
        <f>E33</f>
        <v>2</v>
      </c>
      <c r="M33" s="15"/>
      <c r="N33" s="7">
        <f>L33*M33</f>
        <v>0</v>
      </c>
      <c r="O33" s="7">
        <f>IF((I33-N33)=I33,0,(I33-N33))</f>
        <v>0</v>
      </c>
      <c r="P33" s="4"/>
      <c r="Q33" s="14"/>
      <c r="R33" s="13" t="s">
        <v>6</v>
      </c>
      <c r="S33" s="12" t="e">
        <f>Q33/P33</f>
        <v>#DIV/0!</v>
      </c>
      <c r="T33" s="4">
        <f>L33*Q33</f>
        <v>0</v>
      </c>
      <c r="U33" s="4"/>
      <c r="V33" s="4">
        <f>L33*U33</f>
        <v>0</v>
      </c>
      <c r="W33" s="3"/>
      <c r="Y33" s="2"/>
      <c r="Z33" s="2"/>
    </row>
    <row r="34" spans="1:26" ht="13.5" customHeight="1">
      <c r="A34" s="8" t="s">
        <v>12</v>
      </c>
      <c r="B34" s="8" t="s">
        <v>9</v>
      </c>
      <c r="C34" s="10">
        <v>3</v>
      </c>
      <c r="D34" s="7">
        <v>3</v>
      </c>
      <c r="E34" s="7">
        <v>3</v>
      </c>
      <c r="F34" s="7">
        <v>44</v>
      </c>
      <c r="G34" s="10">
        <v>6</v>
      </c>
      <c r="H34" s="7">
        <v>250</v>
      </c>
      <c r="I34" s="10">
        <v>198</v>
      </c>
      <c r="K34" s="8"/>
      <c r="L34" s="7">
        <f>E34</f>
        <v>3</v>
      </c>
      <c r="M34" s="15"/>
      <c r="N34" s="7">
        <f>L34*M34</f>
        <v>0</v>
      </c>
      <c r="O34" s="7">
        <f>IF((I34-N34)=I34,0,(I34-N34))</f>
        <v>0</v>
      </c>
      <c r="P34" s="4"/>
      <c r="Q34" s="14"/>
      <c r="R34" s="13" t="s">
        <v>6</v>
      </c>
      <c r="S34" s="12" t="e">
        <f>Q34/P34</f>
        <v>#DIV/0!</v>
      </c>
      <c r="T34" s="4">
        <f>L34*Q34</f>
        <v>0</v>
      </c>
      <c r="U34" s="4"/>
      <c r="V34" s="4">
        <f>L34*U34</f>
        <v>0</v>
      </c>
      <c r="W34" s="3"/>
      <c r="Y34" s="2"/>
      <c r="Z34" s="2"/>
    </row>
    <row r="35" spans="1:26" ht="13.5" customHeight="1">
      <c r="A35" s="8" t="s">
        <v>11</v>
      </c>
      <c r="B35" s="8" t="s">
        <v>9</v>
      </c>
      <c r="C35" s="10">
        <v>9</v>
      </c>
      <c r="D35" s="7">
        <v>9</v>
      </c>
      <c r="E35" s="7">
        <v>9</v>
      </c>
      <c r="F35" s="7">
        <v>44</v>
      </c>
      <c r="G35" s="10">
        <v>6</v>
      </c>
      <c r="H35" s="7">
        <v>250</v>
      </c>
      <c r="I35" s="10">
        <v>594</v>
      </c>
      <c r="K35" s="8"/>
      <c r="L35" s="7">
        <f>E35</f>
        <v>9</v>
      </c>
      <c r="M35" s="15"/>
      <c r="N35" s="7">
        <f>L35*M35</f>
        <v>0</v>
      </c>
      <c r="O35" s="7">
        <f>IF((I35-N35)=I35,0,(I35-N35))</f>
        <v>0</v>
      </c>
      <c r="P35" s="4"/>
      <c r="Q35" s="14"/>
      <c r="R35" s="13" t="s">
        <v>6</v>
      </c>
      <c r="S35" s="12" t="e">
        <f>Q35/P35</f>
        <v>#DIV/0!</v>
      </c>
      <c r="T35" s="4">
        <f>L35*Q35</f>
        <v>0</v>
      </c>
      <c r="U35" s="4"/>
      <c r="V35" s="4">
        <f>L35*U35</f>
        <v>0</v>
      </c>
      <c r="W35" s="3"/>
      <c r="Y35" s="2"/>
      <c r="Z35" s="2"/>
    </row>
    <row r="36" spans="1:26" ht="13.5" customHeight="1">
      <c r="A36" s="8" t="s">
        <v>10</v>
      </c>
      <c r="B36" s="8" t="s">
        <v>9</v>
      </c>
      <c r="C36" s="10">
        <v>12</v>
      </c>
      <c r="D36" s="7">
        <v>12</v>
      </c>
      <c r="E36" s="7">
        <v>12</v>
      </c>
      <c r="F36" s="7">
        <v>44</v>
      </c>
      <c r="G36" s="10">
        <v>6</v>
      </c>
      <c r="H36" s="7">
        <v>250</v>
      </c>
      <c r="I36" s="10">
        <v>792</v>
      </c>
      <c r="K36" s="8"/>
      <c r="L36" s="7">
        <f>E36</f>
        <v>12</v>
      </c>
      <c r="M36" s="15"/>
      <c r="N36" s="7">
        <f>L36*M36</f>
        <v>0</v>
      </c>
      <c r="O36" s="7">
        <f>IF((I36-N36)=I36,0,(I36-N36))</f>
        <v>0</v>
      </c>
      <c r="P36" s="4"/>
      <c r="Q36" s="14"/>
      <c r="R36" s="13" t="s">
        <v>6</v>
      </c>
      <c r="S36" s="12" t="e">
        <f>Q36/P36</f>
        <v>#DIV/0!</v>
      </c>
      <c r="T36" s="4">
        <f>L36*Q36</f>
        <v>0</v>
      </c>
      <c r="U36" s="4"/>
      <c r="V36" s="4">
        <f>L36*U36</f>
        <v>0</v>
      </c>
      <c r="W36" s="3"/>
      <c r="Y36" s="2"/>
      <c r="Z36" s="2"/>
    </row>
    <row r="37" spans="1:26" ht="13.5" customHeight="1">
      <c r="A37" s="19" t="s">
        <v>8</v>
      </c>
      <c r="B37" s="18" t="s">
        <v>7</v>
      </c>
      <c r="C37" s="10">
        <v>31</v>
      </c>
      <c r="D37" s="7">
        <v>31</v>
      </c>
      <c r="E37" s="7">
        <v>31</v>
      </c>
      <c r="F37" s="7">
        <v>1100</v>
      </c>
      <c r="G37" s="10">
        <v>6</v>
      </c>
      <c r="H37" s="7">
        <v>250</v>
      </c>
      <c r="I37" s="17">
        <v>51150</v>
      </c>
      <c r="K37" s="16"/>
      <c r="L37" s="7">
        <f>E37</f>
        <v>31</v>
      </c>
      <c r="M37" s="15"/>
      <c r="N37" s="7">
        <f>L37*M37</f>
        <v>0</v>
      </c>
      <c r="O37" s="4">
        <f>SUM(O4:O36)</f>
        <v>0</v>
      </c>
      <c r="P37" s="4"/>
      <c r="Q37" s="14"/>
      <c r="R37" s="13" t="s">
        <v>6</v>
      </c>
      <c r="S37" s="12" t="e">
        <f>Q37/P37</f>
        <v>#DIV/0!</v>
      </c>
      <c r="T37" s="4">
        <f>L37*Q37</f>
        <v>0</v>
      </c>
      <c r="U37" s="4"/>
      <c r="V37" s="4">
        <f>L37*U37</f>
        <v>0</v>
      </c>
      <c r="W37" s="11" t="s">
        <v>5</v>
      </c>
      <c r="Y37" s="2"/>
      <c r="Z37" s="2"/>
    </row>
    <row r="38" spans="1:26" ht="13.5" customHeight="1">
      <c r="A38" s="8" t="s">
        <v>4</v>
      </c>
      <c r="B38" s="5"/>
      <c r="C38" s="3"/>
      <c r="D38" s="5"/>
      <c r="E38" s="5"/>
      <c r="F38" s="5"/>
      <c r="G38" s="3"/>
      <c r="H38" s="5"/>
      <c r="I38" s="3"/>
      <c r="K38" s="8" t="s">
        <v>4</v>
      </c>
      <c r="L38" s="5"/>
      <c r="M38" s="3"/>
      <c r="N38" s="5"/>
      <c r="O38" s="5"/>
      <c r="P38" s="5"/>
      <c r="Q38" s="3"/>
      <c r="R38" s="5"/>
      <c r="S38" s="6"/>
      <c r="T38" s="5"/>
      <c r="U38" s="5"/>
      <c r="V38" s="4">
        <f>SUM(V4:V37)</f>
        <v>0</v>
      </c>
      <c r="W38" s="3"/>
      <c r="Y38" s="2"/>
      <c r="Z38" s="2"/>
    </row>
    <row r="39" spans="1:26" ht="13.5" customHeight="1">
      <c r="A39" s="8" t="s">
        <v>3</v>
      </c>
      <c r="B39" s="5"/>
      <c r="C39" s="3"/>
      <c r="D39" s="5"/>
      <c r="E39" s="5"/>
      <c r="F39" s="5"/>
      <c r="G39" s="3"/>
      <c r="H39" s="5"/>
      <c r="I39" s="3"/>
      <c r="K39" s="8" t="s">
        <v>3</v>
      </c>
      <c r="L39" s="5"/>
      <c r="M39" s="3"/>
      <c r="N39" s="5"/>
      <c r="O39" s="5"/>
      <c r="P39" s="5"/>
      <c r="Q39" s="3"/>
      <c r="R39" s="5"/>
      <c r="S39" s="6"/>
      <c r="T39" s="5"/>
      <c r="U39" s="5"/>
      <c r="V39" s="4"/>
      <c r="W39" s="3"/>
      <c r="Y39" s="2"/>
      <c r="Z39" s="2"/>
    </row>
    <row r="40" spans="1:26" ht="13.5" customHeight="1">
      <c r="A40" s="8" t="s">
        <v>2</v>
      </c>
      <c r="B40" s="5"/>
      <c r="C40" s="3"/>
      <c r="D40" s="5"/>
      <c r="E40" s="5"/>
      <c r="F40" s="5"/>
      <c r="G40" s="3"/>
      <c r="H40" s="5"/>
      <c r="I40" s="3"/>
      <c r="K40" s="8" t="s">
        <v>2</v>
      </c>
      <c r="L40" s="5"/>
      <c r="M40" s="3"/>
      <c r="N40" s="5"/>
      <c r="O40" s="5"/>
      <c r="P40" s="5"/>
      <c r="Q40" s="3"/>
      <c r="R40" s="5"/>
      <c r="S40" s="6"/>
      <c r="T40" s="5"/>
      <c r="U40" s="5"/>
      <c r="V40" s="4"/>
      <c r="W40" s="3"/>
      <c r="Y40" s="2"/>
      <c r="Z40" s="2"/>
    </row>
    <row r="41" spans="1:26" ht="13.5" customHeight="1">
      <c r="A41" s="8" t="s">
        <v>1</v>
      </c>
      <c r="B41" s="5"/>
      <c r="C41" s="3"/>
      <c r="D41" s="5"/>
      <c r="E41" s="5"/>
      <c r="F41" s="5"/>
      <c r="G41" s="3"/>
      <c r="H41" s="5"/>
      <c r="I41" s="3"/>
      <c r="K41" s="8" t="s">
        <v>1</v>
      </c>
      <c r="L41" s="5"/>
      <c r="M41" s="3"/>
      <c r="N41" s="5"/>
      <c r="O41" s="5"/>
      <c r="P41" s="5"/>
      <c r="Q41" s="3"/>
      <c r="R41" s="5"/>
      <c r="S41" s="6"/>
      <c r="T41" s="5"/>
      <c r="U41" s="5"/>
      <c r="V41" s="4"/>
      <c r="W41" s="3"/>
      <c r="Y41" s="2"/>
      <c r="Z41" s="2"/>
    </row>
    <row r="42" spans="1:26" ht="13.5" customHeight="1">
      <c r="A42" s="8" t="s">
        <v>0</v>
      </c>
      <c r="B42" s="5"/>
      <c r="C42" s="10">
        <f>SUM(C4:C41)</f>
        <v>190</v>
      </c>
      <c r="D42" s="7">
        <f>SUM(D4:D41)</f>
        <v>203</v>
      </c>
      <c r="E42" s="5"/>
      <c r="F42" s="5"/>
      <c r="G42" s="3"/>
      <c r="H42" s="5"/>
      <c r="I42" s="9">
        <f>SUM(I4:I41)</f>
        <v>64272</v>
      </c>
      <c r="K42" s="8" t="s">
        <v>0</v>
      </c>
      <c r="L42" s="7">
        <f>SUM(L4:L37)</f>
        <v>203</v>
      </c>
      <c r="M42" s="3"/>
      <c r="N42" s="4">
        <f>SUM(N4:N37)</f>
        <v>0</v>
      </c>
      <c r="O42" s="4">
        <f>SUM(O4:O37)</f>
        <v>0</v>
      </c>
      <c r="P42" s="5"/>
      <c r="Q42" s="3"/>
      <c r="R42" s="5"/>
      <c r="S42" s="6"/>
      <c r="T42" s="4">
        <f>SUM(T4:T37)</f>
        <v>0</v>
      </c>
      <c r="U42" s="5"/>
      <c r="V42" s="4">
        <f>SUM(V38:V41)</f>
        <v>0</v>
      </c>
      <c r="W42" s="3"/>
      <c r="Y42" s="2"/>
      <c r="Z42" s="2"/>
    </row>
    <row r="43" spans="1:26" ht="12.75" customHeight="1"/>
    <row r="44" spans="1:26" ht="24.4" customHeight="1"/>
    <row r="45" spans="1:26" ht="13.5" customHeight="1"/>
    <row r="46" spans="1:26" ht="13.5" customHeight="1"/>
    <row r="47" spans="1:26" ht="13.5" customHeight="1"/>
    <row r="48" spans="1:26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</sheetData>
  <phoneticPr fontId="2"/>
  <pageMargins left="0.25" right="0.25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プール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2025-07-01T02:16:43Z</dcterms:created>
  <dcterms:modified xsi:type="dcterms:W3CDTF">2025-07-01T02:18:25Z</dcterms:modified>
</cp:coreProperties>
</file>