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Y:\2020\９月\（HPへアップ用）H30財政状況資料集\HP公表（２回目）\"/>
    </mc:Choice>
  </mc:AlternateContent>
  <xr:revisionPtr revIDLastSave="0" documentId="13_ncr:1_{BE793E74-0341-4E06-ABE5-D9919BF4717F}" xr6:coauthVersionLast="36" xr6:coauthVersionMax="36" xr10:uidLastSave="{00000000-0000-0000-0000-000000000000}"/>
  <bookViews>
    <workbookView xWindow="0" yWindow="0" windowWidth="15360" windowHeight="7635"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Sheet1" sheetId="18" r:id="rId17"/>
    <sheet name="データシート" sheetId="9" state="hidden" r:id="rId1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<sst xmlns="http://schemas.openxmlformats.org/spreadsheetml/2006/main" count="1090" uniqueCount="590">
  <si>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</si>
  <si>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</si>
  <si>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</si>
  <si>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</si>
  <si>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</si>
  <si>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</si>
  <si>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</si>
  <si>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</si>
  <si>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</si>
  <si>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</si>
  <si>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</si>
  <si>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</si>
  <si>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</si>
  <si>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</si>
  <si>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</si>
  <si>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</si>
  <si>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</si>
  <si>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</si>
  <si>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</si>
  <si>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</si>
  <si>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</si>
  <si>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</si>
  <si>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</si>
  <si>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</si>
  <si>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</si>
  <si>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</si>
  <si>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</si>
  <si>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</si>
  <si>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</si>
  <si>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</si>
  <si>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</si>
  <si>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</si>
  <si>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</si>
  <si>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</si>
  <si>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</si>
  <si>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</si>
  <si>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</si>
  <si>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</si>
  <si>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</si>
  <si>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</si>
  <si>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</si>
  <si>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</si>
  <si>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</si>
  <si>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</si>
  <si>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</si>
  <si>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</si>
  <si>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</si>
  <si>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</si>
  <si>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</si>
  <si>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</si>
  <si>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</si>
  <si>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</si>
  <si>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</si>
  <si>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</si>
  <si>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</si>
  <si>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</si>
  <si>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</si>
  <si>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</si>
  <si>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</si>
  <si>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</si>
  <si>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</si>
  <si>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</si>
  <si>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</si>
  <si>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</si>
  <si>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</si>
  <si>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</si>
  <si>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</si>
  <si>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</si>
  <si>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</si>
  <si>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</si>
  <si>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</si>
  <si>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</si>
  <si>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</si>
  <si>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</si>
  <si>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</si>
  <si>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</si>
  <si>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</si>
  <si>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</si>
  <si>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</si>
  <si>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</si>
  <si>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</si>
  <si>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</si>
  <si>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</si>
  <si>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</si>
  <si>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</si>
  <si>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</si>
  <si>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</si>
  <si>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</si>
  <si>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</si>
  <si>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</si>
  <si>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</si>
  <si>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</si>
  <si>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</si>
  <si>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</si>
  <si>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</si>
  <si>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</si>
  <si>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</si>
  <si>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</si>
  <si>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訓子府町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</si>
  <si>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</si>
  <si>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</si>
  <si>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</si>
  <si>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</si>
  <si>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</si>
  <si>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</si>
  <si>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</si>
  <si>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</si>
  <si>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</si>
  <si>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</si>
  <si>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</si>
  <si>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</si>
  <si>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</si>
  <si>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</si>
  <si>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</si>
  <si>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</si>
  <si>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</si>
  <si>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</si>
  <si>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</si>
  <si>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</si>
  <si>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</si>
  <si>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</si>
  <si>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</si>
  <si>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</si>
  <si>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</si>
  <si>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</si>
  <si>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</si>
  <si>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</si>
  <si>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</si>
  <si>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</si>
  <si>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</si>
  <si>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</si>
  <si>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</si>
  <si>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</si>
  <si>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</si>
  <si>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</si>
  <si>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</si>
  <si>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</si>
  <si>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</si>
  <si>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</si>
  <si>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</si>
  <si>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</si>
  <si>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</si>
  <si>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</si>
  <si>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</si>
  <si>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</si>
  <si>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</si>
  <si>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</si>
  <si>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</si>
  <si>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</si>
  <si>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</si>
  <si>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</si>
  <si>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</si>
  <si>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</si>
  <si>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</si>
  <si>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</si>
  <si>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</si>
  <si>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</si>
  <si>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</si>
  <si>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</si>
  <si>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</si>
  <si>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</si>
  <si>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</si>
  <si>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</si>
  <si>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</si>
  <si>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</si>
  <si>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</si>
  <si>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</si>
  <si>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</si>
  <si>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</si>
  <si>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</si>
  <si>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</si>
  <si>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</si>
  <si>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</si>
  <si>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</si>
  <si>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</si>
  <si>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</si>
  <si>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</si>
  <si>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</si>
  <si>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</si>
  <si>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</si>
  <si>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</si>
  <si>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</si>
  <si>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</si>
  <si>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</si>
  <si>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</si>
  <si>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</si>
  <si>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</si>
  <si>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</si>
  <si>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</si>
  <si>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</si>
  <si>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</si>
  <si>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</si>
  <si>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</si>
  <si>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</si>
  <si>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</si>
  <si>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</si>
  <si>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</si>
  <si>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</si>
  <si>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</si>
  <si>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</si>
  <si>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</si>
  <si>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</si>
  <si>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</si>
  <si>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</si>
  <si>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</si>
  <si>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</si>
  <si>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</si>
  <si>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</si>
  <si>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</si>
  <si>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</si>
  <si>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</si>
  <si>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</si>
  <si>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</si>
  <si>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</si>
  <si>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</si>
  <si>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北海道訓子府町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</si>
  <si>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</si>
  <si>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</si>
  <si>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</si>
  <si>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</si>
  <si>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</si>
  <si>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</si>
  <si>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</si>
  <si>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</si>
  <si>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</si>
  <si>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</si>
  <si>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</si>
  <si>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</si>
  <si>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</si>
  <si>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</si>
  <si>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</si>
  <si>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</si>
  <si>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</si>
  <si>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</si>
  <si>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</si>
  <si>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</si>
  <si>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</si>
  <si>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</si>
  <si>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</si>
  <si>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</si>
  <si>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</si>
  <si>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</si>
  <si>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</si>
  <si>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</si>
  <si>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</si>
  <si>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</si>
  <si>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</si>
  <si>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</si>
  <si>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</si>
  <si>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</si>
  <si>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</si>
  <si>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</si>
  <si>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</si>
  <si>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</si>
  <si>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</si>
  <si>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</si>
  <si>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</si>
  <si>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</si>
  <si>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</si>
  <si>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</si>
  <si>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</si>
  <si>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</si>
  <si>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</si>
  <si>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</si>
  <si>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</si>
  <si>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</si>
  <si>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</si>
  <si>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</si>
  <si>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</si>
  <si>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</si>
  <si>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</si>
  <si>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</si>
  <si>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</si>
  <si>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</si>
  <si>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</si>
  <si>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</si>
  <si>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</si>
  <si>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</si>
  <si>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</si>
  <si>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</si>
  <si>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</si>
  <si>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</si>
  <si>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</si>
  <si>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</si>
  <si>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</si>
  <si>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</si>
  <si>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</si>
  <si>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</si>
  <si>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</si>
  <si>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</si>
  <si>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</si>
  <si>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</si>
  <si>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</si>
  <si>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</si>
  <si>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</si>
  <si>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</si>
  <si>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</si>
  <si>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</si>
  <si>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</si>
  <si>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</si>
  <si>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</si>
  <si>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</si>
  <si>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</si>
  <si>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</si>
  <si>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</si>
  <si>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</si>
  <si>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</si>
  <si>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</si>
  <si>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</si>
  <si>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</si>
  <si>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</si>
  <si>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</si>
  <si>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</si>
  <si>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</si>
  <si>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</si>
  <si>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</si>
  <si>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</si>
  <si>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</si>
  <si>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</si>
  <si>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</si>
  <si>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</si>
  <si>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</si>
  <si>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</si>
  <si>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</si>
  <si>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</si>
  <si>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</si>
  <si>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</si>
  <si>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</si>
  <si>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</si>
  <si>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</si>
  <si>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</si>
  <si>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</si>
  <si>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</si>
  <si>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</si>
  <si>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</si>
  <si>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</si>
  <si>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</si>
  <si>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</si>
  <si>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</si>
  <si>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</si>
  <si>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</si>
  <si>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</si>
  <si>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</si>
  <si>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</si>
  <si>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</si>
  <si>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</si>
  <si>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</si>
  <si>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</si>
  <si>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</si>
  <si>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</si>
  <si>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</si>
  <si>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</si>
  <si>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</si>
  <si>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</si>
  <si>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</si>
  <si>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</si>
  <si>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</si>
  <si>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</si>
  <si>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</si>
  <si>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</si>
  <si>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</si>
  <si>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</si>
  <si>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</si>
  <si>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</si>
  <si>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</si>
  <si>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北海道訓子府町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</si>
  <si>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</si>
  <si>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</si>
  <si>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</si>
  <si>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</si>
  <si>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</si>
  <si>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</si>
  <si>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</si>
  <si>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</si>
  <si>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</si>
  <si>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</si>
  <si>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</si>
  <si>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</si>
  <si>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</si>
  <si>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</si>
  <si>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</si>
  <si>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</si>
  <si>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</si>
  <si>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</si>
  <si>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</si>
  <si>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</si>
  <si>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</si>
  <si>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</si>
  <si>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</si>
  <si>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</si>
  <si>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</si>
  <si>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</si>
  <si>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</si>
  <si>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</si>
  <si>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</si>
  <si>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</si>
  <si>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</si>
  <si>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</si>
  <si>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</si>
  <si>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</si>
  <si>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</si>
  <si>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</si>
  <si>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</si>
  <si>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</si>
  <si>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</si>
  <si>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</si>
  <si>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</si>
  <si>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</si>
  <si>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</si>
  <si>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</si>
  <si>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</si>
  <si>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</si>
  <si>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</si>
  <si>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</si>
  <si>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</si>
  <si>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</si>
  <si>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</si>
  <si>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</si>
  <si>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</si>
  <si>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</si>
  <si>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</si>
  <si>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</si>
  <si>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</si>
  <si>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</si>
  <si>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</si>
  <si>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</si>
  <si>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</si>
  <si>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</si>
  <si>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</si>
  <si>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</si>
  <si>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</si>
  <si>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</si>
  <si>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</si>
  <si>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</si>
  <si>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</si>
  <si>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</si>
  <si>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</si>
  <si>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</si>
  <si>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</si>
  <si>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</si>
  <si>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</si>
  <si>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</si>
  <si>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</si>
  <si>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</si>
  <si>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</si>
  <si>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</si>
  <si>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</si>
  <si>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</si>
  <si>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</si>
  <si>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</si>
  <si>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</si>
  <si>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</si>
  <si>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</si>
  <si>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</si>
  <si>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</si>
  <si>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</si>
  <si>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</si>
  <si>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</si>
  <si>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</si>
  <si>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</si>
  <si>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</si>
  <si>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</si>
  <si>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</si>
  <si>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</si>
  <si>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</si>
  <si>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</si>
  <si>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</si>
  <si>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</si>
  <si>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</si>
  <si>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</si>
  <si>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</si>
  <si>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</si>
  <si>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</si>
  <si>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</si>
  <si>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</si>
  <si>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</si>
  <si>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</si>
  <si>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</si>
  <si>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</si>
  <si>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</si>
  <si>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</si>
  <si>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</si>
  <si>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</si>
  <si>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</si>
  <si>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</si>
  <si>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</si>
  <si>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</si>
  <si>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</si>
  <si>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</si>
  <si>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</si>
  <si>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</si>
  <si>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</si>
  <si>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</si>
  <si>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</si>
  <si>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</si>
  <si>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</si>
  <si>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</si>
  <si>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</si>
  <si>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</si>
  <si>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</si>
  <si>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</si>
  <si>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</si>
  <si>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</si>
  <si>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</si>
  <si>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</si>
  <si>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</si>
  <si>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</si>
  <si>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</si>
  <si>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</si>
  <si>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</si>
  <si>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</si>
  <si>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</si>
  <si>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</si>
  <si>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</si>
  <si>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</si>
  <si>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</si>
  <si>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</si>
  <si>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</si>
  <si>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</si>
  <si>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</si>
  <si>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</si>
  <si>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</si>
  <si>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</si>
  <si>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</si>
  <si>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</si>
  <si>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</si>
  <si>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</si>
  <si>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</si>
  <si>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</si>
  <si>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</si>
  <si>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</si>
  <si>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</si>
  <si>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</si>
  <si>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</si>
  <si>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</si>
  <si>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</si>
  <si>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</si>
  <si>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</si>
  <si>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</si>
  <si>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</si>
  <si>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</si>
  <si>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</si>
  <si>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</si>
  <si>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</si>
  <si>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</si>
  <si>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</si>
  <si>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</si>
  <si>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</si>
  <si>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</si>
  <si>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</si>
  <si>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5.41</t>
  </si>
  <si>
    <t>▲ 1.81</t>
  </si>
  <si>
    <t>▲ 11.16</t>
  </si>
  <si>
    <t>▲ 28.46</t>
  </si>
  <si>
    <t>水道事業会計</t>
  </si>
  <si>
    <t>一般会計</t>
  </si>
  <si>
    <t>介護保険特別会計</t>
  </si>
  <si>
    <t>▲ 0.13</t>
  </si>
  <si>
    <t>国民健康保険特別会計</t>
  </si>
  <si>
    <t>▲ 0.66</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</si>
  <si>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</si>
  <si>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</si>
  <si>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</si>
  <si>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</si>
  <si>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</si>
  <si>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</si>
  <si>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</si>
  <si>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</si>
  <si>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</si>
  <si>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</si>
  <si>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網走地方教育研修センター</t>
    <rPh sb="0" eb="2">
      <t>アバシリ</t>
    </rPh>
    <rPh sb="2" eb="4">
      <t>チホウ</t>
    </rPh>
    <rPh sb="4" eb="6">
      <t>キョウイク</t>
    </rPh>
    <rPh sb="6" eb="8">
      <t>ケンシュウ</t>
    </rPh>
    <phoneticPr fontId="2"/>
  </si>
  <si>
    <t>北見地区消防組合</t>
    <rPh sb="0" eb="2">
      <t>キタミ</t>
    </rPh>
    <rPh sb="2" eb="4">
      <t>チク</t>
    </rPh>
    <rPh sb="4" eb="6">
      <t>ショウボウ</t>
    </rPh>
    <rPh sb="6" eb="8">
      <t>クミアイ</t>
    </rPh>
    <phoneticPr fontId="2"/>
  </si>
  <si>
    <t>社会資本整備基金</t>
    <rPh sb="0" eb="2">
      <t>シャカイ</t>
    </rPh>
    <rPh sb="2" eb="4">
      <t>シホン</t>
    </rPh>
    <rPh sb="4" eb="6">
      <t>セイビ</t>
    </rPh>
    <rPh sb="6" eb="8">
      <t>キキン</t>
    </rPh>
    <phoneticPr fontId="2"/>
  </si>
  <si>
    <t>地域活性化基金</t>
    <rPh sb="0" eb="2">
      <t>チイキ</t>
    </rPh>
    <rPh sb="2" eb="5">
      <t>カッセイカ</t>
    </rPh>
    <rPh sb="5" eb="7">
      <t>キキン</t>
    </rPh>
    <phoneticPr fontId="2"/>
  </si>
  <si>
    <t>鉄道跡地整備等基金</t>
    <rPh sb="0" eb="2">
      <t>テツドウ</t>
    </rPh>
    <rPh sb="2" eb="4">
      <t>アトチ</t>
    </rPh>
    <rPh sb="4" eb="6">
      <t>セイビ</t>
    </rPh>
    <rPh sb="6" eb="7">
      <t>ナド</t>
    </rPh>
    <rPh sb="7" eb="9">
      <t>キキン</t>
    </rPh>
    <phoneticPr fontId="2"/>
  </si>
  <si>
    <t>ふるさとおもいやり基金</t>
    <rPh sb="9" eb="11">
      <t>キキン</t>
    </rPh>
    <phoneticPr fontId="2"/>
  </si>
  <si>
    <t>産業後継者育成基金</t>
    <rPh sb="0" eb="2">
      <t>サンギョウ</t>
    </rPh>
    <rPh sb="2" eb="5">
      <t>コウケイシャ</t>
    </rPh>
    <rPh sb="5" eb="7">
      <t>イクセイ</t>
    </rPh>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</si>
  <si>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</si>
  <si>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</si>
  <si>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</si>
  <si>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</si>
  <si>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償却率については、類似団体と同水準であるが、今後、公共施設等総合管理計画に基づき、老朽化した施設について、点検・診断およびや計画的な修繕・更新により長寿命化を図り、適正管理に努める。</t>
    <rPh sb="1" eb="7">
      <t>ユウケイコテイシサン</t>
    </rPh>
    <rPh sb="7" eb="9">
      <t>ショウキャク</t>
    </rPh>
    <rPh sb="9" eb="10">
      <t>リツ</t>
    </rPh>
    <rPh sb="16" eb="18">
      <t>ルイジ</t>
    </rPh>
    <rPh sb="18" eb="20">
      <t>ダンタイ</t>
    </rPh>
    <rPh sb="21" eb="22">
      <t>ドウ</t>
    </rPh>
    <rPh sb="22" eb="24">
      <t>スイジュン</t>
    </rPh>
    <rPh sb="29" eb="31">
      <t>コンゴ</t>
    </rPh>
    <rPh sb="32" eb="34">
      <t>コウキョウ</t>
    </rPh>
    <rPh sb="34" eb="36">
      <t>シセツ</t>
    </rPh>
    <rPh sb="36" eb="37">
      <t>トウ</t>
    </rPh>
    <rPh sb="37" eb="39">
      <t>ソウゴウ</t>
    </rPh>
    <rPh sb="39" eb="41">
      <t>カンリ</t>
    </rPh>
    <rPh sb="41" eb="43">
      <t>ケイカク</t>
    </rPh>
    <rPh sb="44" eb="45">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</si>
  <si>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</si>
  <si>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</si>
  <si>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</si>
  <si>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</si>
  <si>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</si>
  <si>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</si>
  <si>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実質公債費比率は類似団体と比較すると、近年は低い水準を維持しているが、今後は大型投資事業の実施による元利償還金が増大するため、実質公債費比率の上昇が見込まれ、留意が必要である。</t>
    <rPh sb="1" eb="3">
      <t>ジッシツ</t>
    </rPh>
    <rPh sb="3" eb="6">
      <t>コウサイヒ</t>
    </rPh>
    <rPh sb="6" eb="8">
      <t>ヒリツ</t>
    </rPh>
    <rPh sb="9" eb="11">
      <t>ルイジ</t>
    </rPh>
    <rPh sb="11" eb="13">
      <t>ダンタイ</t>
    </rPh>
    <rPh sb="14" eb="16">
      <t>ヒカク</t>
    </rPh>
    <rPh sb="20" eb="22">
      <t>キンネン</t>
    </rPh>
    <rPh sb="23" eb="24">
      <t>ヒク</t>
    </rPh>
    <rPh sb="25" eb="27">
      <t>スイジュン</t>
    </rPh>
    <rPh sb="28" eb="30">
      <t>イジ</t>
    </rPh>
    <rPh sb="36" eb="38">
      <t>コンゴ</t>
    </rPh>
    <rPh sb="39" eb="41">
      <t>オオガタ</t>
    </rPh>
    <rPh sb="41" eb="43">
      <t>トウシ</t>
    </rPh>
    <rPh sb="43" eb="45">
      <t>ジギョウ</t>
    </rPh>
    <rPh sb="46" eb="48">
      <t>ジッシ</t>
    </rPh>
    <rPh sb="51" eb="53">
      <t>ガンリ</t>
    </rPh>
    <rPh sb="53" eb="56">
      <t>ショウカンキン</t>
    </rPh>
    <rPh sb="57" eb="59">
      <t>ゾウダイ</t>
    </rPh>
    <rPh sb="64" eb="66">
      <t>ジッシツ</t>
    </rPh>
    <rPh sb="66" eb="69">
      <t>コウサイヒ</t>
    </rPh>
    <rPh sb="69" eb="71">
      <t>ヒリツ</t>
    </rPh>
    <rPh sb="72" eb="74">
      <t>ジョウショウ</t>
    </rPh>
    <rPh sb="75" eb="77">
      <t>ミコ</t>
    </rPh>
    <rPh sb="80" eb="82">
      <t>リュウイ</t>
    </rPh>
    <rPh sb="83" eb="85">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</si>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</sst>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04F10B2-CD14-42F0-93F4-286737418EE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01E6-40DE-99A7-043DA8ACDE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157657</c:v>
                </c:pt>
                <c:pt idx="1">
                  <c:v>297800</c:v>
                </c:pt>
                <c:pt idx="2">
                  <c:v>171240</c:v>
                </c:pt>
                <c:pt idx="3">
                  <c:v>182057</c:v>
                </c:pt>
                <c:pt idx="4">
                  <c:v>377138</c:v>
                </c:pt>
              </c:numCache>
            </c:numRef>
          </c:val>
          <c:smooth val="0"/>
          <c:extLst>
            <c:ext xmlns:c16="http://schemas.microsoft.com/office/drawing/2014/chart" uri="{C3380CC4-5D6E-409C-BE32-E72D297353CC}">
              <c16:uniqueId val="{00000001-01E6-40DE-99A7-043DA8ACDE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5.03</c:v>
                </c:pt>
                <c:pt idx="1">
                  <c:v>7.75</c:v>
                </c:pt>
                <c:pt idx="2">
                  <c:v>8.4600000000000009</c:v>
                </c:pt>
                <c:pt idx="3">
                  <c:v>7.13</c:v>
                </c:pt>
                <c:pt idx="4">
                  <c:v>5.83</c:v>
                </c:pt>
              </c:numCache>
            </c:numRef>
          </c:val>
          <c:extLst>
            <c:ext xmlns:c16="http://schemas.microsoft.com/office/drawing/2014/chart" uri="{C3380CC4-5D6E-409C-BE32-E72D297353CC}">
              <c16:uniqueId val="{00000000-85E3-40F8-A73D-0587145A3E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70.22</c:v>
                </c:pt>
                <c:pt idx="1">
                  <c:v>67.150000000000006</c:v>
                </c:pt>
                <c:pt idx="2">
                  <c:v>61.77</c:v>
                </c:pt>
                <c:pt idx="3">
                  <c:v>40.340000000000003</c:v>
                </c:pt>
                <c:pt idx="4">
                  <c:v>42.98</c:v>
                </c:pt>
              </c:numCache>
            </c:numRef>
          </c:val>
          <c:extLst>
            <c:ext xmlns:c16="http://schemas.microsoft.com/office/drawing/2014/chart" uri="{C3380CC4-5D6E-409C-BE32-E72D297353CC}">
              <c16:uniqueId val="{00000001-85E3-40F8-A73D-0587145A3E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-5.41</c:v>
                </c:pt>
                <c:pt idx="1">
                  <c:v>-1.81</c:v>
                </c:pt>
                <c:pt idx="2">
                  <c:v>-11.16</c:v>
                </c:pt>
                <c:pt idx="3">
                  <c:v>-28.46</c:v>
                </c:pt>
                <c:pt idx="4">
                  <c:v>7.34</c:v>
                </c:pt>
              </c:numCache>
            </c:numRef>
          </c:val>
          <c:smooth val="0"/>
          <c:extLst>
            <c:ext xmlns:c16="http://schemas.microsoft.com/office/drawing/2014/chart" uri="{C3380CC4-5D6E-409C-BE32-E72D297353CC}">
              <c16:uniqueId val="{00000002-85E3-40F8-A73D-0587145A3E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382-45D2-8E78-F99557CCF7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82-45D2-8E78-F99557CCF7F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82-45D2-8E78-F99557CCF7F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382-45D2-8E78-F99557CCF7F8}"/>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382-45D2-8E78-F99557CCF7F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382-45D2-8E78-F99557CCF7F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c:v>
                </c:pt>
                <c:pt idx="2">
                  <c:v>#N/A</c:v>
                </c:pt>
                <c:pt idx="3">
                  <c:v>0.7</c:v>
                </c:pt>
                <c:pt idx="4">
                  <c:v>#N/A</c:v>
                </c:pt>
                <c:pt idx="5">
                  <c:v>0.48</c:v>
                </c:pt>
                <c:pt idx="6">
                  <c:v>0.66</c:v>
                </c:pt>
                <c:pt idx="7">
                  <c:v>#N/A</c:v>
                </c:pt>
                <c:pt idx="8">
                  <c:v>#N/A</c:v>
                </c:pt>
                <c:pt idx="9">
                  <c:v>0.1</c:v>
                </c:pt>
              </c:numCache>
            </c:numRef>
          </c:val>
          <c:extLst>
            <c:ext xmlns:c16="http://schemas.microsoft.com/office/drawing/2014/chart" uri="{C3380CC4-5D6E-409C-BE32-E72D297353CC}">
              <c16:uniqueId val="{00000006-2382-45D2-8E78-F99557CCF7F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0.04</c:v>
                </c:pt>
                <c:pt idx="2">
                  <c:v>0.13</c:v>
                </c:pt>
                <c:pt idx="3">
                  <c:v>#N/A</c:v>
                </c:pt>
                <c:pt idx="4">
                  <c:v>#N/A</c:v>
                </c:pt>
                <c:pt idx="5">
                  <c:v>0.04</c:v>
                </c:pt>
                <c:pt idx="6">
                  <c:v>#N/A</c:v>
                </c:pt>
                <c:pt idx="7">
                  <c:v>0.03</c:v>
                </c:pt>
                <c:pt idx="8">
                  <c:v>#N/A</c:v>
                </c:pt>
                <c:pt idx="9">
                  <c:v>0.12</c:v>
                </c:pt>
              </c:numCache>
            </c:numRef>
          </c:val>
          <c:extLst>
            <c:ext xmlns:c16="http://schemas.microsoft.com/office/drawing/2014/chart" uri="{C3380CC4-5D6E-409C-BE32-E72D297353CC}">
              <c16:uniqueId val="{00000007-2382-45D2-8E78-F99557CCF7F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5.03</c:v>
                </c:pt>
                <c:pt idx="2">
                  <c:v>#N/A</c:v>
                </c:pt>
                <c:pt idx="3">
                  <c:v>7.75</c:v>
                </c:pt>
                <c:pt idx="4">
                  <c:v>#N/A</c:v>
                </c:pt>
                <c:pt idx="5">
                  <c:v>8.4600000000000009</c:v>
                </c:pt>
                <c:pt idx="6">
                  <c:v>#N/A</c:v>
                </c:pt>
                <c:pt idx="7">
                  <c:v>7.12</c:v>
                </c:pt>
                <c:pt idx="8">
                  <c:v>#N/A</c:v>
                </c:pt>
                <c:pt idx="9">
                  <c:v>5.82</c:v>
                </c:pt>
              </c:numCache>
            </c:numRef>
          </c:val>
          <c:extLst>
            <c:ext xmlns:c16="http://schemas.microsoft.com/office/drawing/2014/chart" uri="{C3380CC4-5D6E-409C-BE32-E72D297353CC}">
              <c16:uniqueId val="{00000008-2382-45D2-8E78-F99557CCF7F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13.45</c:v>
                </c:pt>
                <c:pt idx="2">
                  <c:v>#N/A</c:v>
                </c:pt>
                <c:pt idx="3">
                  <c:v>14.27</c:v>
                </c:pt>
                <c:pt idx="4">
                  <c:v>#N/A</c:v>
                </c:pt>
                <c:pt idx="5">
                  <c:v>14.37</c:v>
                </c:pt>
                <c:pt idx="6">
                  <c:v>#N/A</c:v>
                </c:pt>
                <c:pt idx="7">
                  <c:v>15.64</c:v>
                </c:pt>
                <c:pt idx="8">
                  <c:v>#N/A</c:v>
                </c:pt>
                <c:pt idx="9">
                  <c:v>17.05</c:v>
                </c:pt>
              </c:numCache>
            </c:numRef>
          </c:val>
          <c:extLst>
            <c:ext xmlns:c16="http://schemas.microsoft.com/office/drawing/2014/chart" uri="{C3380CC4-5D6E-409C-BE32-E72D297353CC}">
              <c16:uniqueId val="{00000009-2382-45D2-8E78-F99557CCF7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477</c:v>
                </c:pt>
                <c:pt idx="5">
                  <c:v>457</c:v>
                </c:pt>
                <c:pt idx="8">
                  <c:v>437</c:v>
                </c:pt>
                <c:pt idx="11">
                  <c:v>418</c:v>
                </c:pt>
                <c:pt idx="14">
                  <c:v>426</c:v>
                </c:pt>
              </c:numCache>
            </c:numRef>
          </c:val>
          <c:extLst>
            <c:ext xmlns:c16="http://schemas.microsoft.com/office/drawing/2014/chart" uri="{C3380CC4-5D6E-409C-BE32-E72D297353CC}">
              <c16:uniqueId val="{00000000-B285-4C8F-B205-371183E0E7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85-4C8F-B205-371183E0E7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4</c:v>
                </c:pt>
                <c:pt idx="6">
                  <c:v>3</c:v>
                </c:pt>
                <c:pt idx="9">
                  <c:v>2</c:v>
                </c:pt>
                <c:pt idx="12">
                  <c:v>2</c:v>
                </c:pt>
              </c:numCache>
            </c:numRef>
          </c:val>
          <c:extLst>
            <c:ext xmlns:c16="http://schemas.microsoft.com/office/drawing/2014/chart" uri="{C3380CC4-5D6E-409C-BE32-E72D297353CC}">
              <c16:uniqueId val="{00000002-B285-4C8F-B205-371183E0E7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13</c:v>
                </c:pt>
                <c:pt idx="6">
                  <c:v>15</c:v>
                </c:pt>
                <c:pt idx="9">
                  <c:v>15</c:v>
                </c:pt>
                <c:pt idx="12">
                  <c:v>19</c:v>
                </c:pt>
              </c:numCache>
            </c:numRef>
          </c:val>
          <c:extLst>
            <c:ext xmlns:c16="http://schemas.microsoft.com/office/drawing/2014/chart" uri="{C3380CC4-5D6E-409C-BE32-E72D297353CC}">
              <c16:uniqueId val="{00000003-B285-4C8F-B205-371183E0E7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69</c:v>
                </c:pt>
                <c:pt idx="3">
                  <c:v>64</c:v>
                </c:pt>
                <c:pt idx="6">
                  <c:v>66</c:v>
                </c:pt>
                <c:pt idx="9">
                  <c:v>69</c:v>
                </c:pt>
                <c:pt idx="12">
                  <c:v>70</c:v>
                </c:pt>
              </c:numCache>
            </c:numRef>
          </c:val>
          <c:extLst>
            <c:ext xmlns:c16="http://schemas.microsoft.com/office/drawing/2014/chart" uri="{C3380CC4-5D6E-409C-BE32-E72D297353CC}">
              <c16:uniqueId val="{00000004-B285-4C8F-B205-371183E0E7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85-4C8F-B205-371183E0E7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85-4C8F-B205-371183E0E7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594</c:v>
                </c:pt>
                <c:pt idx="3">
                  <c:v>553</c:v>
                </c:pt>
                <c:pt idx="6">
                  <c:v>519</c:v>
                </c:pt>
                <c:pt idx="9">
                  <c:v>479</c:v>
                </c:pt>
                <c:pt idx="12">
                  <c:v>476</c:v>
                </c:pt>
              </c:numCache>
            </c:numRef>
          </c:val>
          <c:extLst>
            <c:ext xmlns:c16="http://schemas.microsoft.com/office/drawing/2014/chart" uri="{C3380CC4-5D6E-409C-BE32-E72D297353CC}">
              <c16:uniqueId val="{00000007-B285-4C8F-B205-371183E0E7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193</c:v>
                </c:pt>
                <c:pt idx="2">
                  <c:v>#N/A</c:v>
                </c:pt>
                <c:pt idx="3">
                  <c:v>#N/A</c:v>
                </c:pt>
                <c:pt idx="4">
                  <c:v>177</c:v>
                </c:pt>
                <c:pt idx="5">
                  <c:v>#N/A</c:v>
                </c:pt>
                <c:pt idx="6">
                  <c:v>#N/A</c:v>
                </c:pt>
                <c:pt idx="7">
                  <c:v>166</c:v>
                </c:pt>
                <c:pt idx="8">
                  <c:v>#N/A</c:v>
                </c:pt>
                <c:pt idx="9">
                  <c:v>#N/A</c:v>
                </c:pt>
                <c:pt idx="10">
                  <c:v>147</c:v>
                </c:pt>
                <c:pt idx="11">
                  <c:v>#N/A</c:v>
                </c:pt>
                <c:pt idx="12">
                  <c:v>#N/A</c:v>
                </c:pt>
                <c:pt idx="13">
                  <c:v>141</c:v>
                </c:pt>
                <c:pt idx="14">
                  <c:v>#N/A</c:v>
                </c:pt>
              </c:numCache>
            </c:numRef>
          </c:val>
          <c:smooth val="0"/>
          <c:extLst>
            <c:ext xmlns:c16="http://schemas.microsoft.com/office/drawing/2014/chart" uri="{C3380CC4-5D6E-409C-BE32-E72D297353CC}">
              <c16:uniqueId val="{00000008-B285-4C8F-B205-371183E0E7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3589</c:v>
                </c:pt>
                <c:pt idx="5">
                  <c:v>3572</c:v>
                </c:pt>
                <c:pt idx="8">
                  <c:v>3628</c:v>
                </c:pt>
                <c:pt idx="11">
                  <c:v>3640</c:v>
                </c:pt>
                <c:pt idx="14">
                  <c:v>4388</c:v>
                </c:pt>
              </c:numCache>
            </c:numRef>
          </c:val>
          <c:extLst>
            <c:ext xmlns:c16="http://schemas.microsoft.com/office/drawing/2014/chart" uri="{C3380CC4-5D6E-409C-BE32-E72D297353CC}">
              <c16:uniqueId val="{00000000-42FD-4149-8B00-73C84B14EE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354</c:v>
                </c:pt>
                <c:pt idx="5">
                  <c:v>308</c:v>
                </c:pt>
                <c:pt idx="8">
                  <c:v>269</c:v>
                </c:pt>
                <c:pt idx="11">
                  <c:v>235</c:v>
                </c:pt>
                <c:pt idx="14">
                  <c:v>0</c:v>
                </c:pt>
              </c:numCache>
            </c:numRef>
          </c:val>
          <c:extLst>
            <c:ext xmlns:c16="http://schemas.microsoft.com/office/drawing/2014/chart" uri="{C3380CC4-5D6E-409C-BE32-E72D297353CC}">
              <c16:uniqueId val="{00000001-42FD-4149-8B00-73C84B14EE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4249</c:v>
                </c:pt>
                <c:pt idx="5">
                  <c:v>4149</c:v>
                </c:pt>
                <c:pt idx="8">
                  <c:v>4318</c:v>
                </c:pt>
                <c:pt idx="11">
                  <c:v>4402</c:v>
                </c:pt>
                <c:pt idx="14">
                  <c:v>3947</c:v>
                </c:pt>
              </c:numCache>
            </c:numRef>
          </c:val>
          <c:extLst>
            <c:ext xmlns:c16="http://schemas.microsoft.com/office/drawing/2014/chart" uri="{C3380CC4-5D6E-409C-BE32-E72D297353CC}">
              <c16:uniqueId val="{00000002-42FD-4149-8B00-73C84B14EE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FD-4149-8B00-73C84B14EE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FD-4149-8B00-73C84B14EE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FD-4149-8B00-73C84B14EE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822</c:v>
                </c:pt>
                <c:pt idx="3">
                  <c:v>755</c:v>
                </c:pt>
                <c:pt idx="6">
                  <c:v>733</c:v>
                </c:pt>
                <c:pt idx="9">
                  <c:v>713</c:v>
                </c:pt>
                <c:pt idx="12">
                  <c:v>922</c:v>
                </c:pt>
              </c:numCache>
            </c:numRef>
          </c:val>
          <c:extLst>
            <c:ext xmlns:c16="http://schemas.microsoft.com/office/drawing/2014/chart" uri="{C3380CC4-5D6E-409C-BE32-E72D297353CC}">
              <c16:uniqueId val="{00000006-42FD-4149-8B00-73C84B14EE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120</c:v>
                </c:pt>
                <c:pt idx="3">
                  <c:v>107</c:v>
                </c:pt>
                <c:pt idx="6">
                  <c:v>142</c:v>
                </c:pt>
                <c:pt idx="9">
                  <c:v>127</c:v>
                </c:pt>
                <c:pt idx="12">
                  <c:v>109</c:v>
                </c:pt>
              </c:numCache>
            </c:numRef>
          </c:val>
          <c:extLst>
            <c:ext xmlns:c16="http://schemas.microsoft.com/office/drawing/2014/chart" uri="{C3380CC4-5D6E-409C-BE32-E72D297353CC}">
              <c16:uniqueId val="{00000007-42FD-4149-8B00-73C84B14EE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716</c:v>
                </c:pt>
                <c:pt idx="3">
                  <c:v>214</c:v>
                </c:pt>
                <c:pt idx="6">
                  <c:v>586</c:v>
                </c:pt>
                <c:pt idx="9">
                  <c:v>563</c:v>
                </c:pt>
                <c:pt idx="12">
                  <c:v>559</c:v>
                </c:pt>
              </c:numCache>
            </c:numRef>
          </c:val>
          <c:extLst>
            <c:ext xmlns:c16="http://schemas.microsoft.com/office/drawing/2014/chart" uri="{C3380CC4-5D6E-409C-BE32-E72D297353CC}">
              <c16:uniqueId val="{00000008-42FD-4149-8B00-73C84B14EE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39</c:v>
                </c:pt>
                <c:pt idx="3">
                  <c:v>29</c:v>
                </c:pt>
                <c:pt idx="6">
                  <c:v>20</c:v>
                </c:pt>
                <c:pt idx="9">
                  <c:v>11</c:v>
                </c:pt>
                <c:pt idx="12">
                  <c:v>2</c:v>
                </c:pt>
              </c:numCache>
            </c:numRef>
          </c:val>
          <c:extLst>
            <c:ext xmlns:c16="http://schemas.microsoft.com/office/drawing/2014/chart" uri="{C3380CC4-5D6E-409C-BE32-E72D297353CC}">
              <c16:uniqueId val="{00000009-42FD-4149-8B00-73C84B14EE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4600</c:v>
                </c:pt>
                <c:pt idx="3">
                  <c:v>4713</c:v>
                </c:pt>
                <c:pt idx="6">
                  <c:v>4754</c:v>
                </c:pt>
                <c:pt idx="9">
                  <c:v>4743</c:v>
                </c:pt>
                <c:pt idx="12">
                  <c:v>5141</c:v>
                </c:pt>
              </c:numCache>
            </c:numRef>
          </c:val>
          <c:extLst>
            <c:ext xmlns:c16="http://schemas.microsoft.com/office/drawing/2014/chart" uri="{C3380CC4-5D6E-409C-BE32-E72D297353CC}">
              <c16:uniqueId val="{0000000A-42FD-4149-8B00-73C84B14EE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2FD-4149-8B00-73C84B14EE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1750</c:v>
                </c:pt>
                <c:pt idx="1">
                  <c:v>1121</c:v>
                </c:pt>
                <c:pt idx="2">
                  <c:v>1169</c:v>
                </c:pt>
              </c:numCache>
            </c:numRef>
          </c:val>
          <c:extLst>
            <c:ext xmlns:c16="http://schemas.microsoft.com/office/drawing/2014/chart" uri="{C3380CC4-5D6E-409C-BE32-E72D297353CC}">
              <c16:uniqueId val="{00000000-B545-435D-9546-E29469EF83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563</c:v>
                </c:pt>
                <c:pt idx="1">
                  <c:v>736</c:v>
                </c:pt>
                <c:pt idx="2">
                  <c:v>500</c:v>
                </c:pt>
              </c:numCache>
            </c:numRef>
          </c:val>
          <c:extLst>
            <c:ext xmlns:c16="http://schemas.microsoft.com/office/drawing/2014/chart" uri="{C3380CC4-5D6E-409C-BE32-E72D297353CC}">
              <c16:uniqueId val="{00000001-B545-435D-9546-E29469EF83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1935</c:v>
                </c:pt>
                <c:pt idx="1">
                  <c:v>2465</c:v>
                </c:pt>
                <c:pt idx="2">
                  <c:v>2195</c:v>
                </c:pt>
              </c:numCache>
            </c:numRef>
          </c:val>
          <c:extLst>
            <c:ext xmlns:c16="http://schemas.microsoft.com/office/drawing/2014/chart" uri="{C3380CC4-5D6E-409C-BE32-E72D297353CC}">
              <c16:uniqueId val="{00000002-B545-435D-9546-E29469EF83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{3B23E0AB-B6A9-42DB-9D27-E0AFC80CEE07}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AE5-456F-8332-E31B2DC8D4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{75A29C75-2C26-451B-A18B-E16E0AB128F7}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E5-456F-8332-E31B2DC8D4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{9FB1DB63-851C-40EE-88A3-781224B0ACAC}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E5-456F-8332-E31B2DC8D4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{C45C0354-6FFA-4FEE-93A3-928A33E02366}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E5-456F-8332-E31B2DC8D4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{A6F348D5-AC46-47DA-A19B-2454E5D8B37B}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E5-456F-8332-E31B2DC8D48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{43EB79A2-728A-4E0C-A8BE-B89D5F8C39C2}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AE5-456F-8332-E31B2DC8D48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{E32C8FCC-0D3C-497D-8A84-63B881C6BEB3}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AE5-456F-8332-E31B2DC8D48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{7D8ACB38-006C-47C9-A3C6-4B11B7196A0C}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AE5-456F-8332-E31B2DC8D48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{FB254D47-FD27-4718-8534-41348106EDCE}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AE5-456F-8332-E31B2DC8D4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46.2</c:v>
                </c:pt>
                <c:pt idx="16">
                  <c:v>57.6</c:v>
                </c:pt>
                <c:pt idx="24">
                  <c:v>58.8</c:v>
                </c:pt>
                <c:pt idx="32">
                  <c:v>57.9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E5-456F-8332-E31B2DC8D4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{FC143FD9-009D-470C-AE23-9C14E1078206}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AE5-456F-8332-E31B2DC8D48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{537D6374-1AE8-4061-9121-1E8FD524043A}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E5-456F-8332-E31B2DC8D4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{A698668E-7DAE-4406-A4CA-E8D3B86DD4EE}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E5-456F-8332-E31B2DC8D4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{8EE90184-525F-45D3-8366-EF8A198F9E23}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E5-456F-8332-E31B2DC8D4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{65F65C88-3390-4374-9791-B05D3F083D59}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E5-456F-8332-E31B2DC8D48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{43AC233A-1091-47AA-942F-476EAC4CEEEF}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AE5-456F-8332-E31B2DC8D48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{3D4135E3-DD9F-4C99-8600-108C6BE7B644}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AE5-456F-8332-E31B2DC8D48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{375D34FE-70C7-4D5E-8DFB-85733E763172}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AE5-456F-8332-E31B2DC8D48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{570C5526-C924-4C32-975E-B8136CD7F5BD}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AE5-456F-8332-E31B2DC8D4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AE5-456F-8332-E31B2DC8D48B}"/>
            </c:ext>
          </c:extLst>
        </c:ser>
        <c:dLbls>
          <c:showLegendKey val="0"/>
          <c:showVal val="1"/>
          <c:showCatName val="0"/>
          <c:showSerName val="0"/>
          <c:showPercent val="0"/>
          <c:showBubbleSize val="0"/>
        </c:dLbls>
        <c:axId val="46179840"/>
        <c:axId val="46181760"/>
      </c:scatterChart>
      <c:valAx>
        <c:axId val="4617984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{C3073173-969D-4E18-8A4C-58812CCAD7CD}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D1C-4A77-89B4-56B962AB4B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{5D6AF9D6-C43C-4B5E-8A1F-22485517AC94}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1C-4A77-89B4-56B962AB4B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{1C1EA122-70D4-48D9-ABC4-5ED7ADF36F2E}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1C-4A77-89B4-56B962AB4B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{B08FC5B6-CF3D-42B5-9505-62F3E3508561}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1C-4A77-89B4-56B962AB4B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{2B10D615-D9DC-4F66-8710-7BCE6B44204C}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1C-4A77-89B4-56B962AB4B8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{D682AF97-3F8F-4DF8-95C5-F2376E66C1A1}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D1C-4A77-89B4-56B962AB4B8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{C75C7B7F-65F8-4CDB-BB07-7EB714F42A49}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D1C-4A77-89B4-56B962AB4B8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{EAC7539E-EB7D-4C65-8794-64E83D838646}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D1C-4A77-89B4-56B962AB4B8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{BFD5D219-1875-48BE-BF4B-9D9AD5A8FAF4}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D1C-4A77-89B4-56B962AB4B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7.8</c:v>
                </c:pt>
                <c:pt idx="16">
                  <c:v>7.2</c:v>
                </c:pt>
                <c:pt idx="24">
                  <c:v>6.6</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D1C-4A77-89B4-56B962AB4B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{57267D8B-2442-428A-A700-D5C3AE1864AC}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D1C-4A77-89B4-56B962AB4B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{9CB3F640-80AF-4F03-850B-DF6101C16BFF}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1C-4A77-89B4-56B962AB4B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{D0236352-2B9B-4280-9E1B-03A3E6E857BC}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1C-4A77-89B4-56B962AB4B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{E7D276A3-CE16-424A-A277-7E0768B38F1C}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1C-4A77-89B4-56B962AB4B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{E36C3D18-C5E6-4F67-A9C5-E5C84C47C045}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1C-4A77-89B4-56B962AB4B82}"/>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{E9CE01F3-6D44-4F1B-9F6A-2E105E54FC7A}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D1C-4A77-89B4-56B962AB4B82}"/>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{02C8EE03-52E2-4BDE-A802-47DD03840FB5}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D1C-4A77-89B4-56B962AB4B82}"/>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{0A658CD9-8953-485C-8CA0-6F25B3897192}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D1C-4A77-89B4-56B962AB4B82}"/>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{02D9AD7B-BD55-4B4A-A1CF-F03DB291C0A6}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D1C-4A77-89B4-56B962AB4B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D1C-4A77-89B4-56B962AB4B82}"/>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着実に償還を終了させ残額が減少している状況。今後は消防庁舎建設や農業基盤整備事業による地方債の発行が予想されることから、償還額の平準化を図り、実質公債費比率の安定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満期一括償還地方債がないので、基金の活用はしていない。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将来負担比率については、現在のところ発生していない。今後も将来負担を見込んだ計画的な基金造成により、将来負担の軽減を図る。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北海道訓子府町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大型事業の実施や繰上げ償還の実施による基金の取り崩しにより、全体的に減額傾向にはあるが、計画的な積み立ては継続して実施している。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今後とも将来世代の負担軽減のため、基金の造成を図るため計画的な積立てを実施していく。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社会資本整備基金～主に資産形成のための投資事業に充当するための基金、鉄道跡地整備基金～私鉄廃止時の解散配分金原資の基金で、地方交通対策関係に充当するための基金。産業後継者育成基金～産業後継者の研修等に充当するための基金。地域活性化基金～主に政策的なソフト事業に充当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社会資本整備基金～スポーツセンター建設事業に充当するため大きく繰り入れを実施したことにより基金減額。地域活性化基金～町の行政システム更新に充当するため取り崩し、基金減となる。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産業後継者育成基金と鉄道跡地整備基金については、基金が枯渇していくこととなるため、継続するか廃止するかの検討が必要である。社会資本整備基金については、今後の大型事業に対応できるよう計画的な積立てを実施していく。地域活性化基金については、周年行事・電子行政施策に充当するため基金造成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ほぼ横ばいの状況。特定財源の充当により、一般財源の負担が低かったことが要因。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今後とも、特定財源の発掘に努め、財政調整基金の出動を抑えるようにする。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公営住宅建設事業債の繰上げ償還に充当するため、減債基金を大きく繰り入れたため減額となっている。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現在基金ついては、毎年度定期的に積み立ててきており、今後とも継続実施し、将来負担に備えていく。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2B03B0B-45B7-4279-A294-6B3B7E37FF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17175FD-4015-4D1A-948C-D581BF3062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28EAC9E6-4C27-4822-A89C-72C2A248D18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C74DE844-52D5-41E3-971A-ADB87532192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F1549BCA-E08A-48D4-A7BF-CD094544A8A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9AB571CB-BFE2-4545-8D21-BA7173E8415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4E21A0C7-6FA3-4EDF-AE8B-FD24C5E9434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8F3B3FE5-EECE-41BF-832B-0395D46AF3E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9FC475EB-0EEA-450F-96DE-0054FEE0AE5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301156EC-CAD4-44D3-88A0-08E8E488EB0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C20FD3D3-3923-4DE7-8E35-E738A468917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1081FE7C-458B-4DB0-9170-367DA5FD6EA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31F65AFC-FEE8-4F73-8D32-885C05F1C06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C374F393-FC80-434A-B087-F3174B23652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6DA7F0CC-D9FC-4F51-BD62-D2F1E84928F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1E235372-0118-4483-8870-4D4BB445D5A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35563070-F869-4E14-A9CD-72BA2BEB3FE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C94734CA-0A58-44A5-ADE3-B8BC58DE013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4C2F9E61-148E-44C5-9BD3-88AB8640BA6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4D8EB575-0CE0-4A7E-8312-99B2632697E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3D7E4C0D-1473-4FB4-B689-C1BBC31CB33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5,000
4,968
190.95
5,892,656
5,721,600
158,593
2,720,350
5,141,202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E4BB2EAF-221D-4A5C-B333-0B1162289B3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E8AEA3E1-C1A6-4FBE-B51D-36528F26C35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9196A2A5-0888-4615-8CF6-1060C0EAF74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32B278C0-C887-43F5-A8EC-C8F2E7A1B7A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1B502B92-7BC8-4232-AF78-ADBB29E5E08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8878AD43-2FFB-4888-A8C4-0945CF2C60E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7EAA734-2D10-4D5D-A65C-093D28CF02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77B1A1D4-5721-4BD1-85F6-CD9C9230D57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2803A5D6-4140-48DD-BB7E-39D2A90DBEF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FE918ECF-2710-4FCE-9290-89C2F5DB7E4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8B5FD773-77D9-4BAC-9BBB-D1DC386F23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6C4048A1-7561-42E1-9D60-93BC7E098A2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C8992A74-3789-4606-B961-D5F63FC3796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B2343B25-596E-44E8-BB5F-9571CD7480B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10567E7-A651-4E34-9953-1374E1A06F9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83937F32-864D-4699-81B1-701DE94482B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F80E59F8-E4E0-4071-AF4F-99D6FABCB7C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DAD9AA3-D39B-4205-B347-01D51363018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2CCD1B63-1BED-41CA-AD78-763A0DFFF7A9}"/>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EA197A7A-DC9B-442D-A404-9893E93F959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5E8F932C-9A51-490F-819F-70781106D31F}"/>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8AF3516C-0A93-4A35-B5B8-1C1A3AD1977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EE7E14D4-89CC-4162-98D6-43EF0F2E970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44C2F977-DB32-4527-B39D-5DC866AA1E4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3E61BA2E-A459-4551-B366-26DCAF97399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80FECACA-97B6-4E31-A2C9-A70894A7FA0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262A07F9-2D9A-45AB-9F50-EF2F1C0EC8B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CBDD17D4-4854-45EA-9BA4-FE7F1582A07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1E32E1A9-C4E6-4B73-9A13-696049BBA14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64B22987-3B88-43EE-A209-4502BF32CE8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68AD2C9A-CAA2-4E37-9555-53DC476AF14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BD252A33-E77F-469A-A453-8E9A2069490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FAB6A8FF-D671-498C-94AC-732BCE95D15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24207B99-3A56-4F5B-A2BA-EA4A6A61595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年代後半から昭和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年代前半に整備された資産が多く、整備から</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年以上経過して更新時期を迎えており、類似団体と同様の状況である。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公共施設等総合管理計画に基づき、老朽化した施設について、点検・診断およびや計画的な修繕・更新により長寿命化を図り、適正管理に努める。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3139B3E7-AFB6-49F7-8DCD-EE9DC1EA340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369EAF3C-A3DF-4B5D-9D72-19B7A3C9352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a16="http://schemas.microsoft.com/office/drawing/2014/main" id="{0968546B-99D1-4EB0-B99C-39687D309D02}"/>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EDA6AAD3-D12E-42FE-B443-9A1908E5D13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7B50F5D1-9FDF-44E8-9F74-8067F5E3ABC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E1885A72-64DB-43C6-BC36-5406FDB09D7B}"/>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6431040E-D755-402D-99C5-8744C1EEBF9D}"/>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3DA510F5-34C8-45E5-BC4D-36B3CE1E9C5B}"/>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93F169D4-1F15-4A22-A9EE-320F5EB9EEA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04B12779-8BFA-4341-AC99-286E8A45EA7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42A020EB-43D1-49F7-B8A2-26D720913511}"/>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6B3C950-4C14-4E65-AA09-60223DD1D67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a:extLst>
            <a:ext uri="{FF2B5EF4-FFF2-40B4-BE49-F238E27FC236}">
              <a16:creationId xmlns:a16="http://schemas.microsoft.com/office/drawing/2014/main" id="{DD0630A5-ED01-4F0A-8F05-A04A1D6057CD}"/>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915A34E1-A1BB-4517-8BD2-2565604EAE8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a:extLst>
            <a:ext uri="{FF2B5EF4-FFF2-40B4-BE49-F238E27FC236}">
              <a16:creationId xmlns:a16="http://schemas.microsoft.com/office/drawing/2014/main" id="{AD67C9B8-03A3-4A97-B9EC-D005920DCAB0}"/>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a:extLst>
            <a:ext uri="{FF2B5EF4-FFF2-40B4-BE49-F238E27FC236}">
              <a16:creationId xmlns:a16="http://schemas.microsoft.com/office/drawing/2014/main" id="{086B4919-D908-4041-8295-01EB1DC92DE8}"/>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a:extLst>
            <a:ext uri="{FF2B5EF4-FFF2-40B4-BE49-F238E27FC236}">
              <a16:creationId xmlns:a16="http://schemas.microsoft.com/office/drawing/2014/main" id="{AF0A3F23-9A41-4919-BB27-65CC1347A726}"/>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a:extLst>
            <a:ext uri="{FF2B5EF4-FFF2-40B4-BE49-F238E27FC236}">
              <a16:creationId xmlns:a16="http://schemas.microsoft.com/office/drawing/2014/main" id="{A69F0ADF-8624-4F8E-BB9E-EC85ED37117E}"/>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a:extLst>
            <a:ext uri="{FF2B5EF4-FFF2-40B4-BE49-F238E27FC236}">
              <a16:creationId xmlns:a16="http://schemas.microsoft.com/office/drawing/2014/main" id="{66793380-2F61-4223-85FC-A5DD7E7BABFE}"/>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6" name="有形固定資産減価償却率平均値テキスト">
          <a:extLst>
            <a:ext uri="{FF2B5EF4-FFF2-40B4-BE49-F238E27FC236}">
              <a16:creationId xmlns:a16="http://schemas.microsoft.com/office/drawing/2014/main" id="{E04E8E55-FBAE-4739-994C-668911E41090}"/>
            </a:ext>
          </a:extLst>
        </xdr:cNvPr>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a:extLst>
            <a:ext uri="{FF2B5EF4-FFF2-40B4-BE49-F238E27FC236}">
              <a16:creationId xmlns:a16="http://schemas.microsoft.com/office/drawing/2014/main" id="{05BCB148-A9B3-47A3-9924-F7D4286D387D}"/>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a:extLst>
            <a:ext uri="{FF2B5EF4-FFF2-40B4-BE49-F238E27FC236}">
              <a16:creationId xmlns:a16="http://schemas.microsoft.com/office/drawing/2014/main" id="{5D5003E4-F327-4EA4-8E68-7445469F3278}"/>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a:extLst>
            <a:ext uri="{FF2B5EF4-FFF2-40B4-BE49-F238E27FC236}">
              <a16:creationId xmlns:a16="http://schemas.microsoft.com/office/drawing/2014/main" id="{DDE24DE3-1890-49D3-9C28-62056502677F}"/>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a:extLst>
            <a:ext uri="{FF2B5EF4-FFF2-40B4-BE49-F238E27FC236}">
              <a16:creationId xmlns:a16="http://schemas.microsoft.com/office/drawing/2014/main" id="{40FE85BE-DBDE-4252-AB3A-422E4448475D}"/>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F0B5610-4D24-4DE9-81B5-FE4BBD3FDEF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D5C0C9D-7F26-48B0-B359-1BA4799A144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7A99640B-1080-46D6-9CB2-E54B7EC52E7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A440C44-19A1-4155-9112-7DA3149DE6D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FB4C9FE-71A6-4B20-9CA7-FC6EF076ED6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67564</xdr:rowOff>
    </xdr:from>
    <xdr:to>
      <xdr:col>23</xdr:col>
      <xdr:colOff>136525</xdr:colOff>
      <xdr:row>29</xdr:row>
      <xdr:rowOff>169164</xdr:rowOff>
    </xdr:to>
    <xdr:sp macro="" textlink="">
      <xdr:nvSpPr>
        <xdr:cNvPr id="86" name="楕円 85">
          <a:extLst>
            <a:ext uri="{FF2B5EF4-FFF2-40B4-BE49-F238E27FC236}">
              <a16:creationId xmlns:a16="http://schemas.microsoft.com/office/drawing/2014/main" id="{A609E73E-4623-4CA2-9D02-BD7FEBA10483}"/>
            </a:ext>
          </a:extLst>
        </xdr:cNvPr>
        <xdr:cNvSpPr/>
      </xdr:nvSpPr>
      <xdr:spPr>
        <a:xfrm>
          <a:off x="4711700" y="58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45991</xdr:rowOff>
    </xdr:from>
    <xdr:ext cx="405111" cy="259045"/>
    <xdr:sp macro="" textlink="">
      <xdr:nvSpPr>
        <xdr:cNvPr id="87" name="有形固定資産減価償却率該当値テキスト">
          <a:extLst>
            <a:ext uri="{FF2B5EF4-FFF2-40B4-BE49-F238E27FC236}">
              <a16:creationId xmlns:a16="http://schemas.microsoft.com/office/drawing/2014/main" id="{191BE428-8299-4B71-A016-18A61E35C1BA}"/>
            </a:ext>
          </a:extLst>
        </xdr:cNvPr>
        <xdr:cNvSpPr txBox="1"/>
      </xdr:nvSpPr>
      <xdr:spPr>
        <a:xfrm>
          <a:off x="4813300" y="57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48133</xdr:rowOff>
    </xdr:from>
    <xdr:to>
      <xdr:col>19</xdr:col>
      <xdr:colOff>187325</xdr:colOff>
      <xdr:row>29</xdr:row>
      <xdr:rowOff>149733</xdr:rowOff>
    </xdr:to>
    <xdr:sp macro="" textlink="">
      <xdr:nvSpPr>
        <xdr:cNvPr id="88" name="楕円 87">
          <a:extLst>
            <a:ext uri="{FF2B5EF4-FFF2-40B4-BE49-F238E27FC236}">
              <a16:creationId xmlns:a16="http://schemas.microsoft.com/office/drawing/2014/main" id="{DF47A92F-2624-4600-9F1E-C1CE63964323}"/>
            </a:ext>
          </a:extLst>
        </xdr:cNvPr>
        <xdr:cNvSpPr/>
      </xdr:nvSpPr>
      <xdr:spPr>
        <a:xfrm>
          <a:off x="4000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98933</xdr:rowOff>
    </xdr:from>
    <xdr:to>
      <xdr:col>23</xdr:col>
      <xdr:colOff>85725</xdr:colOff>
      <xdr:row>29</xdr:row>
      <xdr:rowOff>118364</xdr:rowOff>
    </xdr:to>
    <xdr:cxnSp macro="">
      <xdr:nvCxnSpPr>
        <xdr:cNvPr id="89" name="直線コネクタ 88">
          <a:extLst>
            <a:ext uri="{FF2B5EF4-FFF2-40B4-BE49-F238E27FC236}">
              <a16:creationId xmlns:a16="http://schemas.microsoft.com/office/drawing/2014/main" id="{35D7707C-E362-4E41-8140-D1D704040D37}"/>
            </a:ext>
          </a:extLst>
        </xdr:cNvPr>
        <xdr:cNvCxnSpPr/>
      </xdr:nvCxnSpPr>
      <xdr:spPr>
        <a:xfrm>
          <a:off x="4051300" y="5842508"/>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74041</xdr:rowOff>
    </xdr:from>
    <xdr:to>
      <xdr:col>15</xdr:col>
      <xdr:colOff>187325</xdr:colOff>
      <xdr:row>30</xdr:row>
      <xdr:rowOff>4191</xdr:rowOff>
    </xdr:to>
    <xdr:sp macro="" textlink="">
      <xdr:nvSpPr>
        <xdr:cNvPr id="90" name="楕円 89">
          <a:extLst>
            <a:ext uri="{FF2B5EF4-FFF2-40B4-BE49-F238E27FC236}">
              <a16:creationId xmlns:a16="http://schemas.microsoft.com/office/drawing/2014/main" id="{EDDBE862-6BBC-4E6F-9573-1B00E1813237}"/>
            </a:ext>
          </a:extLst>
        </xdr:cNvPr>
        <xdr:cNvSpPr/>
      </xdr:nvSpPr>
      <xdr:spPr>
        <a:xfrm>
          <a:off x="3238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98933</xdr:rowOff>
    </xdr:from>
    <xdr:to>
      <xdr:col>19</xdr:col>
      <xdr:colOff>136525</xdr:colOff>
      <xdr:row>29</xdr:row>
      <xdr:rowOff>124841</xdr:rowOff>
    </xdr:to>
    <xdr:cxnSp macro="">
      <xdr:nvCxnSpPr>
        <xdr:cNvPr id="91" name="直線コネクタ 90">
          <a:extLst>
            <a:ext uri="{FF2B5EF4-FFF2-40B4-BE49-F238E27FC236}">
              <a16:creationId xmlns:a16="http://schemas.microsoft.com/office/drawing/2014/main" id="{BF8D47F7-86CC-42D5-B6DC-5F278C045EC3}"/>
            </a:ext>
          </a:extLst>
        </xdr:cNvPr>
        <xdr:cNvCxnSpPr/>
      </xdr:nvCxnSpPr>
      <xdr:spPr>
        <a:xfrm flipV="1">
          <a:off x="3289300" y="5842508"/>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148717</xdr:rowOff>
    </xdr:from>
    <xdr:to>
      <xdr:col>11</xdr:col>
      <xdr:colOff>187325</xdr:colOff>
      <xdr:row>31</xdr:row>
      <xdr:rowOff>78867</xdr:rowOff>
    </xdr:to>
    <xdr:sp macro="" textlink="">
      <xdr:nvSpPr>
        <xdr:cNvPr id="92" name="楕円 91">
          <a:extLst>
            <a:ext uri="{FF2B5EF4-FFF2-40B4-BE49-F238E27FC236}">
              <a16:creationId xmlns:a16="http://schemas.microsoft.com/office/drawing/2014/main" id="{8E03806E-7B68-4681-A34C-DFC8DD8FF03D}"/>
            </a:ext>
          </a:extLst>
        </xdr:cNvPr>
        <xdr:cNvSpPr/>
      </xdr:nvSpPr>
      <xdr:spPr>
        <a:xfrm>
          <a:off x="2476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124841</xdr:rowOff>
    </xdr:from>
    <xdr:to>
      <xdr:col>15</xdr:col>
      <xdr:colOff>136525</xdr:colOff>
      <xdr:row>31</xdr:row>
      <xdr:rowOff>28067</xdr:rowOff>
    </xdr:to>
    <xdr:cxnSp macro="">
      <xdr:nvCxnSpPr>
        <xdr:cNvPr id="93" name="直線コネクタ 92">
          <a:extLst>
            <a:ext uri="{FF2B5EF4-FFF2-40B4-BE49-F238E27FC236}">
              <a16:creationId xmlns:a16="http://schemas.microsoft.com/office/drawing/2014/main" id="{6FEAD721-0E7F-461F-ADD2-45E2747C5C40}"/>
            </a:ext>
          </a:extLst>
        </xdr:cNvPr>
        <xdr:cNvCxnSpPr/>
      </xdr:nvCxnSpPr>
      <xdr:spPr>
        <a:xfrm flipV="1">
          <a:off x="2527300" y="5868416"/>
          <a:ext cx="762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94" name="n_1aveValue有形固定資産減価償却率">
          <a:extLst>
            <a:ext uri="{FF2B5EF4-FFF2-40B4-BE49-F238E27FC236}">
              <a16:creationId xmlns:a16="http://schemas.microsoft.com/office/drawing/2014/main" id="{A1353F60-EB7A-4AAE-AA50-CB3CFAD93A27}"/>
            </a:ext>
          </a:extLst>
        </xdr:cNvPr>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5" name="n_2aveValue有形固定資産減価償却率">
          <a:extLst>
            <a:ext uri="{FF2B5EF4-FFF2-40B4-BE49-F238E27FC236}">
              <a16:creationId xmlns:a16="http://schemas.microsoft.com/office/drawing/2014/main" id="{CA2001A9-53C5-415A-89F9-47B89BF165CD}"/>
            </a:ext>
          </a:extLst>
        </xdr:cNvPr>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6" name="n_3aveValue有形固定資産減価償却率">
          <a:extLst>
            <a:ext uri="{FF2B5EF4-FFF2-40B4-BE49-F238E27FC236}">
              <a16:creationId xmlns:a16="http://schemas.microsoft.com/office/drawing/2014/main" id="{9EB93960-55DE-4834-8008-6A9F3DA46CBE}"/>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166260</xdr:rowOff>
    </xdr:from>
    <xdr:ext cx="405111" cy="259045"/>
    <xdr:sp macro="" textlink="">
      <xdr:nvSpPr>
        <xdr:cNvPr id="97" name="n_1mainValue有形固定資産減価償却率">
          <a:extLst>
            <a:ext uri="{FF2B5EF4-FFF2-40B4-BE49-F238E27FC236}">
              <a16:creationId xmlns:a16="http://schemas.microsoft.com/office/drawing/2014/main" id="{47B6CD82-B511-48C9-A91D-4D841A0B898A}"/>
            </a:ext>
          </a:extLst>
        </xdr:cNvPr>
        <xdr:cNvSpPr txBox="1"/>
      </xdr:nvSpPr>
      <xdr:spPr>
        <a:xfrm>
          <a:off x="38360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98" name="n_2mainValue有形固定資産減価償却率">
          <a:extLst>
            <a:ext uri="{FF2B5EF4-FFF2-40B4-BE49-F238E27FC236}">
              <a16:creationId xmlns:a16="http://schemas.microsoft.com/office/drawing/2014/main" id="{A1F43E86-14F3-4230-A84F-AD88305471D0}"/>
            </a:ext>
          </a:extLst>
        </xdr:cNvPr>
        <xdr:cNvSpPr txBox="1"/>
      </xdr:nvSpPr>
      <xdr:spPr>
        <a:xfrm>
          <a:off x="3086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69994</xdr:rowOff>
    </xdr:from>
    <xdr:ext cx="405111" cy="259045"/>
    <xdr:sp macro="" textlink="">
      <xdr:nvSpPr>
        <xdr:cNvPr id="99" name="n_3mainValue有形固定資産減価償却率">
          <a:extLst>
            <a:ext uri="{FF2B5EF4-FFF2-40B4-BE49-F238E27FC236}">
              <a16:creationId xmlns:a16="http://schemas.microsoft.com/office/drawing/2014/main" id="{B52F47B9-78D6-42F5-9FFE-24E356B144B1}"/>
            </a:ext>
          </a:extLst>
        </xdr:cNvPr>
        <xdr:cNvSpPr txBox="1"/>
      </xdr:nvSpPr>
      <xdr:spPr>
        <a:xfrm>
          <a:off x="2324744" y="615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ED8EB272-2708-4398-AA65-1323A66FD5B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6CE5B44A-4D8A-4F1F-9188-50ED918A300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5560F21A-F18B-49D6-BD71-BD6A6B9CF88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31F751AE-1638-46DC-AD15-D437F40E619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430A573B-82F2-4404-BE5A-224EA7064FC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E176050F-739F-4E12-9341-D9FFBCB8DEC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57512AA7-1E2C-49C2-A7AE-45C766B749B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3AB7E2C2-2F8A-426D-BAFD-6849CF93169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604EA97-CB2C-4FD4-A443-0F371360293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A354AC0-9C35-4329-B829-C5A653571F6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ECD8064C-74A4-46A8-B5FE-656B1C77364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7399899A-0D5D-4538-A324-E5C2834AF99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29AD318A-CDC8-4521-BD9A-7757C362C0F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債務償還比率については、類似団体より低い数値を維持しているが、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年度はスポーツセンター建設事などの大型投資事業業に伴う起債発行により、前年から増大した。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今後も大型投資事業が見込まれるため、増大が予想されるが、償還額の平準化など公債管理計画に基づき地方債残高の縮小に努める。</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324BE46E-C298-4218-88ED-1D89EBEF693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529FB300-7544-4831-8941-E766979820B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B424F122-6DCF-4851-8F55-200EF23EBAF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a:extLst>
            <a:ext uri="{FF2B5EF4-FFF2-40B4-BE49-F238E27FC236}">
              <a16:creationId xmlns:a16="http://schemas.microsoft.com/office/drawing/2014/main" id="{C3272DA6-99F9-4371-8B99-6E8744BC578F}"/>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CEE57B8D-E3F8-49C1-87E3-F22CD0B80B3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15A158AB-8D6B-46C1-995B-F8518FA60BB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F5F9CDD9-245C-42F9-9938-CFC221E0C7A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F02EBD0C-9BB4-474F-B348-7D316AB3E50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99C95289-6997-4F4F-9E19-4423F072FAC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9FB73FDE-7AE3-4FC1-B444-F9DCA0224F0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CE0E7CCF-06F7-4FA0-836D-AD8DF5940DC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D008830E-FA9F-49FA-A6C2-5735AB3979C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EE37E85C-182C-41EE-8D96-2D90572BA9E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a:extLst>
            <a:ext uri="{FF2B5EF4-FFF2-40B4-BE49-F238E27FC236}">
              <a16:creationId xmlns:a16="http://schemas.microsoft.com/office/drawing/2014/main" id="{AAA82AF0-5B65-4A51-9CA3-82421F0F7DFA}"/>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844C6931-6704-4FF9-B689-CAB1CB158A8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3F5C28D3-8ED6-4A4A-92BC-DB63E45072E2}"/>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927AFEAF-035A-44C1-B089-2E6F9B188D9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a:extLst>
            <a:ext uri="{FF2B5EF4-FFF2-40B4-BE49-F238E27FC236}">
              <a16:creationId xmlns:a16="http://schemas.microsoft.com/office/drawing/2014/main" id="{5A4A3E28-C486-4B96-AEBA-78B94F10F5D7}"/>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a:extLst>
            <a:ext uri="{FF2B5EF4-FFF2-40B4-BE49-F238E27FC236}">
              <a16:creationId xmlns:a16="http://schemas.microsoft.com/office/drawing/2014/main" id="{71AA6499-B398-4FC9-93A7-F5AEEEE1E735}"/>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a:extLst>
            <a:ext uri="{FF2B5EF4-FFF2-40B4-BE49-F238E27FC236}">
              <a16:creationId xmlns:a16="http://schemas.microsoft.com/office/drawing/2014/main" id="{BD166551-5A69-4810-BA3E-A2D6DD2FD5EF}"/>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a:extLst>
            <a:ext uri="{FF2B5EF4-FFF2-40B4-BE49-F238E27FC236}">
              <a16:creationId xmlns:a16="http://schemas.microsoft.com/office/drawing/2014/main" id="{BA08DBB3-9BA7-4CDD-AEF3-7639224C8883}"/>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a:extLst>
            <a:ext uri="{FF2B5EF4-FFF2-40B4-BE49-F238E27FC236}">
              <a16:creationId xmlns:a16="http://schemas.microsoft.com/office/drawing/2014/main" id="{5BB0D05B-C5F5-4B65-8B40-FD69995E7C5D}"/>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5" name="債務償還比率平均値テキスト">
          <a:extLst>
            <a:ext uri="{FF2B5EF4-FFF2-40B4-BE49-F238E27FC236}">
              <a16:creationId xmlns:a16="http://schemas.microsoft.com/office/drawing/2014/main" id="{15936AB3-DAA6-445C-B10D-DDDB51FF7322}"/>
            </a:ext>
          </a:extLst>
        </xdr:cNvPr>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a:extLst>
            <a:ext uri="{FF2B5EF4-FFF2-40B4-BE49-F238E27FC236}">
              <a16:creationId xmlns:a16="http://schemas.microsoft.com/office/drawing/2014/main" id="{FBF96B06-0402-4090-925A-8585502E2FC4}"/>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a:extLst>
            <a:ext uri="{FF2B5EF4-FFF2-40B4-BE49-F238E27FC236}">
              <a16:creationId xmlns:a16="http://schemas.microsoft.com/office/drawing/2014/main" id="{51ECBF1E-06E4-4CC9-9201-DCF35DB8A007}"/>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C00595C4-528F-40E2-B96A-19E73D3C2D6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9176927-26D5-4301-8E30-9C74A915193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9D6378E-BAE8-49C1-A2DA-2C51C3CDCD1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26199B5-1AD6-4678-9849-030B79E94DB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9388B0B-32E7-4FBB-811B-A52D51FAF1A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83865</xdr:rowOff>
    </xdr:from>
    <xdr:to>
      <xdr:col>76</xdr:col>
      <xdr:colOff>73025</xdr:colOff>
      <xdr:row>33</xdr:row>
      <xdr:rowOff>14015</xdr:rowOff>
    </xdr:to>
    <xdr:sp macro="" textlink="">
      <xdr:nvSpPr>
        <xdr:cNvPr id="143" name="楕円 142">
          <a:extLst>
            <a:ext uri="{FF2B5EF4-FFF2-40B4-BE49-F238E27FC236}">
              <a16:creationId xmlns:a16="http://schemas.microsoft.com/office/drawing/2014/main" id="{42204FED-55C9-4F1C-97CB-65EEF66CC3E9}"/>
            </a:ext>
          </a:extLst>
        </xdr:cNvPr>
        <xdr:cNvSpPr/>
      </xdr:nvSpPr>
      <xdr:spPr>
        <a:xfrm>
          <a:off x="14744700" y="63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62292</xdr:rowOff>
    </xdr:from>
    <xdr:ext cx="469744" cy="259045"/>
    <xdr:sp macro="" textlink="">
      <xdr:nvSpPr>
        <xdr:cNvPr id="144" name="債務償還比率該当値テキスト">
          <a:extLst>
            <a:ext uri="{FF2B5EF4-FFF2-40B4-BE49-F238E27FC236}">
              <a16:creationId xmlns:a16="http://schemas.microsoft.com/office/drawing/2014/main" id="{DAA0FD3E-1174-4104-AA03-192D87018E24}"/>
            </a:ext>
          </a:extLst>
        </xdr:cNvPr>
        <xdr:cNvSpPr txBox="1"/>
      </xdr:nvSpPr>
      <xdr:spPr>
        <a:xfrm>
          <a:off x="14846300" y="632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97781</xdr:rowOff>
    </xdr:from>
    <xdr:to>
      <xdr:col>72</xdr:col>
      <xdr:colOff>123825</xdr:colOff>
      <xdr:row>34</xdr:row>
      <xdr:rowOff>27931</xdr:rowOff>
    </xdr:to>
    <xdr:sp macro="" textlink="">
      <xdr:nvSpPr>
        <xdr:cNvPr id="145" name="楕円 144">
          <a:extLst>
            <a:ext uri="{FF2B5EF4-FFF2-40B4-BE49-F238E27FC236}">
              <a16:creationId xmlns:a16="http://schemas.microsoft.com/office/drawing/2014/main" id="{0145EA20-944F-4030-8768-FF7126C9B225}"/>
            </a:ext>
          </a:extLst>
        </xdr:cNvPr>
        <xdr:cNvSpPr/>
      </xdr:nvSpPr>
      <xdr:spPr>
        <a:xfrm>
          <a:off x="14033500" y="65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134665</xdr:rowOff>
    </xdr:from>
    <xdr:to>
      <xdr:col>76</xdr:col>
      <xdr:colOff>22225</xdr:colOff>
      <xdr:row>33</xdr:row>
      <xdr:rowOff>148581</xdr:rowOff>
    </xdr:to>
    <xdr:cxnSp macro="">
      <xdr:nvCxnSpPr>
        <xdr:cNvPr id="146" name="直線コネクタ 145">
          <a:extLst>
            <a:ext uri="{FF2B5EF4-FFF2-40B4-BE49-F238E27FC236}">
              <a16:creationId xmlns:a16="http://schemas.microsoft.com/office/drawing/2014/main" id="{415F9655-BC6F-408D-97A6-33FC6951A1A9}"/>
            </a:ext>
          </a:extLst>
        </xdr:cNvPr>
        <xdr:cNvCxnSpPr/>
      </xdr:nvCxnSpPr>
      <xdr:spPr>
        <a:xfrm flipV="1">
          <a:off x="14084300" y="6392590"/>
          <a:ext cx="711200" cy="18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7" name="n_1aveValue債務償還比率">
          <a:extLst>
            <a:ext uri="{FF2B5EF4-FFF2-40B4-BE49-F238E27FC236}">
              <a16:creationId xmlns:a16="http://schemas.microsoft.com/office/drawing/2014/main" id="{AB1FE656-BD70-4A58-A33D-EE5488D5DDF4}"/>
            </a:ext>
          </a:extLst>
        </xdr:cNvPr>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19058</xdr:rowOff>
    </xdr:from>
    <xdr:ext cx="469744" cy="259045"/>
    <xdr:sp macro="" textlink="">
      <xdr:nvSpPr>
        <xdr:cNvPr id="148" name="n_1mainValue債務償還比率">
          <a:extLst>
            <a:ext uri="{FF2B5EF4-FFF2-40B4-BE49-F238E27FC236}">
              <a16:creationId xmlns:a16="http://schemas.microsoft.com/office/drawing/2014/main" id="{FCC02DD0-BDEA-491E-BDAB-4ED1C057E118}"/>
            </a:ext>
          </a:extLst>
        </xdr:cNvPr>
        <xdr:cNvSpPr txBox="1"/>
      </xdr:nvSpPr>
      <xdr:spPr>
        <a:xfrm>
          <a:off x="13836727" y="66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7188462C-7EA7-4795-9FE1-D72F31CC13C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E47AD5A6-1D69-4187-94C4-8094AF6A0BF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360BC1FB-D094-4CFF-AA16-23B3226EBA1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C60B983C-FED8-4034-9BA2-714373FD368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5EA34CF1-0B90-4353-BA43-52615BC142E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F5FCB840-3575-4A1F-B1D7-3910FDCFDDE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611B799-CD30-47D9-B508-2539651B65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965C792-ACAE-43B5-9CD6-AFB4A20FCCF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1CED4C6-ADE3-419F-8F60-AF922593BD0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468339E-856D-4FC9-A898-5A97438641E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99DB94A-489B-4456-B952-65BA677DF59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87FB73-F089-4B42-BF7D-A8ED8A0BD50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083783-FD65-4D36-9280-A12F0632C9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A10A899-4A68-4A7B-B0E9-21C27B00BEB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0AB25F5-FAA2-4D85-AF44-DB169FB8085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9B874A-7118-4963-BD99-BED43C9B892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5,000
4,968
190.95
5,892,656
5,721,600
158,593
2,720,350
5,141,202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D660DC8-5005-4DB3-9F81-FCB2C8F82C9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18E073-04C2-408C-915B-A6ADFCD40D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2F4FE57-E17D-4E6D-9FBA-D7C8ECFFA63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C35E006-6F9B-4474-88E8-09FC4579E0F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FB344A-43ED-4AB5-A5F3-85F31D6ECE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62E72BF-983F-4F77-8E6F-0A2A1E6ECDA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1485D7F-2169-402E-85E5-69424996B0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A2EE2D6-2DE8-48A0-A81A-CDDB5AC565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AC5B2BC-3DE4-4252-A254-ECBFC5FAC30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967E62-7C91-4533-9A76-A30C6075F8E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CBC150E-6F3A-47D6-8C15-2EC9F167B3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BD4F1C9-C4A5-48AB-A09E-FF7717C030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95ACE73-CBE9-4E97-A370-2ECE6F87C92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3CA926-9D64-4C6A-9AA3-D7F4617E8EB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CD64352-2F2D-426C-9E15-6867FE48AF6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97C5F1-74A1-4112-BFB7-C07B8F6FCFB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C1C2CA-8C78-4DD6-828E-C5B696B01AD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C05A9D0-FFDC-437B-9067-C0F369F8BDC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D9A067D-A2B9-44FA-9B3F-DD99E0528B2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B8DACBA-1010-47FC-8D58-13AF227E801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5E4F6C1-BECC-4D6D-8ED9-5B021AD526A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A38E4A7-61F8-40F9-9BD6-48E29887FB2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520EE25-055D-4E79-AB15-96EEBD61D04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DC5C8F1-7285-491F-BC0B-EAC4059C109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57F7EC0-9101-4036-800B-4986AEFA99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7B5380A-5388-4D50-AAF2-9701CBCF6DA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19E6D3C-07EB-4DE8-A485-836360A876B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3527747-D27C-4DE9-9B8F-AADF0891633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F786EAB-146D-478C-AD64-0E19B1CA449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A5B48F5-036D-4E92-B9C5-1332F24D3D2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9B47D91-054D-4F2D-86C1-83DF7C5CEDF2}"/>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DA58B5C-B2D5-48A3-8AC9-ECBB874FA4F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A0E25BBF-7C9E-4DD5-B0F7-15FF74E74D96}"/>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D9380BC-E193-4AA1-B67C-BCAD68478AA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6BB7AA4-3845-471C-B762-92A05968BAC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CD0538F8-AEF3-4BF4-BC60-B03F552848C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CCBAE169-D58D-4DE2-A47A-4434552E52E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93098117-A0D6-4118-BA9F-3C8D1BCD4C3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5F2732A0-4D9C-4CED-933C-016B961CE96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48F0E58F-4364-44D9-9DEE-F34925FC7D2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189C50D0-8249-49F5-8528-0974126F8FD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3539205C-2809-48A8-B89A-DBC8631D15F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52B26722-70C2-4EF1-94C4-0F4E266949F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EB982B0-B32A-41DF-A43F-1D097B0D58F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B3C1DB60-29AB-444F-BAFC-74EFE142E3A7}"/>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19BF6917-3518-4B0A-A6D0-8AD915E79FD8}"/>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9BA7C3A4-3DE2-4CC7-B595-5AF599B7FFDE}"/>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E2B4895D-1AE4-4573-A8DC-0D66E0BC48A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2163A5FC-9349-421D-9350-0F9B15FC9563}"/>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a:extLst>
            <a:ext uri="{FF2B5EF4-FFF2-40B4-BE49-F238E27FC236}">
              <a16:creationId xmlns:a16="http://schemas.microsoft.com/office/drawing/2014/main" id="{A1C7A0C1-92B2-42BB-BA13-C221F1D5B324}"/>
            </a:ext>
          </a:extLst>
        </xdr:cNvPr>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A0FA6EA1-7F0F-42CA-9680-2688BDDFC570}"/>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43B99B03-070F-42B4-A1E6-C812F94E063A}"/>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B50C4486-D564-4EBE-843B-D7C11994723C}"/>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C5F4BF1C-B6FD-4434-9211-D749A77656BE}"/>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F5CD980-4F4D-42AA-8044-47A5CD2E06D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F07AF85-ABD4-4DA3-83ED-BB5CA74C971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938C79B-3BDF-48B3-B0E2-8360E5291EF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7C84955-B550-4327-80E4-226CFA66F3C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0AEC486-8E15-45DF-907D-035DCA9A42E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1" name="楕円 70">
          <a:extLst>
            <a:ext uri="{FF2B5EF4-FFF2-40B4-BE49-F238E27FC236}">
              <a16:creationId xmlns:a16="http://schemas.microsoft.com/office/drawing/2014/main" id="{51F052C2-4F02-40EF-A9B5-4B219BE138F4}"/>
            </a:ext>
          </a:extLst>
        </xdr:cNvPr>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67327</xdr:rowOff>
    </xdr:from>
    <xdr:ext cx="405111" cy="259045"/>
    <xdr:sp macro="" textlink="">
      <xdr:nvSpPr>
        <xdr:cNvPr id="72" name="【道路】&#10;有形固定資産減価償却率該当値テキスト">
          <a:extLst>
            <a:ext uri="{FF2B5EF4-FFF2-40B4-BE49-F238E27FC236}">
              <a16:creationId xmlns:a16="http://schemas.microsoft.com/office/drawing/2014/main" id="{24549370-DDC9-427E-A3E5-8B8F8C56556B}"/>
            </a:ext>
          </a:extLst>
        </xdr:cNvPr>
        <xdr:cNvSpPr txBox="1"/>
      </xdr:nvSpPr>
      <xdr:spPr>
        <a:xfrm>
          <a:off x="46736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3" name="楕円 72">
          <a:extLst>
            <a:ext uri="{FF2B5EF4-FFF2-40B4-BE49-F238E27FC236}">
              <a16:creationId xmlns:a16="http://schemas.microsoft.com/office/drawing/2014/main" id="{D2B7131A-D3E4-468B-A5CF-FCC0F5108BFE}"/>
            </a:ext>
          </a:extLst>
        </xdr:cNvPr>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95250</xdr:rowOff>
    </xdr:from>
    <xdr:to>
      <xdr:col>24</xdr:col>
      <xdr:colOff>63500</xdr:colOff>
      <xdr:row>37</xdr:row>
      <xdr:rowOff>133350</xdr:rowOff>
    </xdr:to>
    <xdr:cxnSp macro="">
      <xdr:nvCxnSpPr>
        <xdr:cNvPr id="74" name="直線コネクタ 73">
          <a:extLst>
            <a:ext uri="{FF2B5EF4-FFF2-40B4-BE49-F238E27FC236}">
              <a16:creationId xmlns:a16="http://schemas.microsoft.com/office/drawing/2014/main" id="{3A2FED43-2E7C-47C5-9CF1-B48286D8EA8E}"/>
            </a:ext>
          </a:extLst>
        </xdr:cNvPr>
        <xdr:cNvCxnSpPr/>
      </xdr:nvCxnSpPr>
      <xdr:spPr>
        <a:xfrm flipV="1">
          <a:off x="3797300" y="643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120650</xdr:rowOff>
    </xdr:from>
    <xdr:to>
      <xdr:col>15</xdr:col>
      <xdr:colOff>101600</xdr:colOff>
      <xdr:row>38</xdr:row>
      <xdr:rowOff>50800</xdr:rowOff>
    </xdr:to>
    <xdr:sp macro="" textlink="">
      <xdr:nvSpPr>
        <xdr:cNvPr id="75" name="楕円 74">
          <a:extLst>
            <a:ext uri="{FF2B5EF4-FFF2-40B4-BE49-F238E27FC236}">
              <a16:creationId xmlns:a16="http://schemas.microsoft.com/office/drawing/2014/main" id="{88BFF015-A9F0-47A3-A3B1-AC5C160943FE}"/>
            </a:ext>
          </a:extLst>
        </xdr:cNvPr>
        <xdr:cNvSpPr/>
      </xdr:nvSpPr>
      <xdr:spPr>
        <a:xfrm>
          <a:off x="2857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38</xdr:row>
      <xdr:rowOff>0</xdr:rowOff>
    </xdr:to>
    <xdr:cxnSp macro="">
      <xdr:nvCxnSpPr>
        <xdr:cNvPr id="76" name="直線コネクタ 75">
          <a:extLst>
            <a:ext uri="{FF2B5EF4-FFF2-40B4-BE49-F238E27FC236}">
              <a16:creationId xmlns:a16="http://schemas.microsoft.com/office/drawing/2014/main" id="{58CE0612-3D2C-4C24-A95D-4DB2E0796A2B}"/>
            </a:ext>
          </a:extLst>
        </xdr:cNvPr>
        <xdr:cNvCxnSpPr/>
      </xdr:nvCxnSpPr>
      <xdr:spPr>
        <a:xfrm flipV="1">
          <a:off x="2908300" y="647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156845</xdr:rowOff>
    </xdr:from>
    <xdr:to>
      <xdr:col>10</xdr:col>
      <xdr:colOff>165100</xdr:colOff>
      <xdr:row>38</xdr:row>
      <xdr:rowOff>86995</xdr:rowOff>
    </xdr:to>
    <xdr:sp macro="" textlink="">
      <xdr:nvSpPr>
        <xdr:cNvPr id="77" name="楕円 76">
          <a:extLst>
            <a:ext uri="{FF2B5EF4-FFF2-40B4-BE49-F238E27FC236}">
              <a16:creationId xmlns:a16="http://schemas.microsoft.com/office/drawing/2014/main" id="{DEA3AEC4-D41B-41CD-92D8-D9BE654EF0AE}"/>
            </a:ext>
          </a:extLst>
        </xdr:cNvPr>
        <xdr:cNvSpPr/>
      </xdr:nvSpPr>
      <xdr:spPr>
        <a:xfrm>
          <a:off x="1968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0</xdr:rowOff>
    </xdr:from>
    <xdr:to>
      <xdr:col>15</xdr:col>
      <xdr:colOff>50800</xdr:colOff>
      <xdr:row>38</xdr:row>
      <xdr:rowOff>36195</xdr:rowOff>
    </xdr:to>
    <xdr:cxnSp macro="">
      <xdr:nvCxnSpPr>
        <xdr:cNvPr id="78" name="直線コネクタ 77">
          <a:extLst>
            <a:ext uri="{FF2B5EF4-FFF2-40B4-BE49-F238E27FC236}">
              <a16:creationId xmlns:a16="http://schemas.microsoft.com/office/drawing/2014/main" id="{09F13656-6A45-4E95-ACAE-F7086E114537}"/>
            </a:ext>
          </a:extLst>
        </xdr:cNvPr>
        <xdr:cNvCxnSpPr/>
      </xdr:nvCxnSpPr>
      <xdr:spPr>
        <a:xfrm flipV="1">
          <a:off x="2019300" y="6515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a:extLst>
            <a:ext uri="{FF2B5EF4-FFF2-40B4-BE49-F238E27FC236}">
              <a16:creationId xmlns:a16="http://schemas.microsoft.com/office/drawing/2014/main" id="{DEAA85A8-D2E5-4871-8169-A7F00B94D287}"/>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a:extLst>
            <a:ext uri="{FF2B5EF4-FFF2-40B4-BE49-F238E27FC236}">
              <a16:creationId xmlns:a16="http://schemas.microsoft.com/office/drawing/2014/main" id="{B254AC8D-6D95-459B-AFD6-EFC13B79413E}"/>
            </a:ext>
          </a:extLst>
        </xdr:cNvPr>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a:extLst>
            <a:ext uri="{FF2B5EF4-FFF2-40B4-BE49-F238E27FC236}">
              <a16:creationId xmlns:a16="http://schemas.microsoft.com/office/drawing/2014/main" id="{BC0D5D34-9EAF-499E-80E4-192B5244C03D}"/>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2" name="n_1mainValue【道路】&#10;有形固定資産減価償却率">
          <a:extLst>
            <a:ext uri="{FF2B5EF4-FFF2-40B4-BE49-F238E27FC236}">
              <a16:creationId xmlns:a16="http://schemas.microsoft.com/office/drawing/2014/main" id="{4FD0FF2A-0183-46D9-BB48-12CB4391845D}"/>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83" name="n_2mainValue【道路】&#10;有形固定資産減価償却率">
          <a:extLst>
            <a:ext uri="{FF2B5EF4-FFF2-40B4-BE49-F238E27FC236}">
              <a16:creationId xmlns:a16="http://schemas.microsoft.com/office/drawing/2014/main" id="{F380C471-83EA-4D58-B133-606FAD2E241D}"/>
            </a:ext>
          </a:extLst>
        </xdr:cNvPr>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84" name="n_3mainValue【道路】&#10;有形固定資産減価償却率">
          <a:extLst>
            <a:ext uri="{FF2B5EF4-FFF2-40B4-BE49-F238E27FC236}">
              <a16:creationId xmlns:a16="http://schemas.microsoft.com/office/drawing/2014/main" id="{45AD8D8F-0D58-4508-BF84-8FCF985A192A}"/>
            </a:ext>
          </a:extLst>
        </xdr:cNvPr>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D10E380F-028E-45EA-BF65-6C22DDBDF8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B4CA37DB-0FEE-4E01-B28F-CB1EDD30A40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833A1AA3-E031-45C5-9A9A-000CA026F2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AFE1DA70-4E2C-4659-B14E-E648310F861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4B68CF23-D0FD-452E-9C9D-BBCEB307175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A0FF633D-BD24-4D12-B2FA-685B4FAF186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AEB51CFC-DE2E-4EAD-AFC2-F3B744D05A7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4D83B3C5-A088-474D-9D95-A30FE8CE735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8715AEE-3E5E-42D8-9813-9001220C462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B41EDA1A-CCBB-458A-AA15-623E7399EFA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AF13ECBF-7B8B-44CD-A8EA-77D203A8E5F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396732A4-AF02-41F6-A1FB-8C25474353B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65A4398F-CA2B-4B54-A726-B7C6405370C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88055516-F54A-4A30-B82C-16C57099B0A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D4764FFE-505F-4AC3-81D9-784C28819FB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8D285B65-991A-4092-B68E-B3D77125ED8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821198EA-F159-4CBC-9659-A49DE0C9A50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AAAC482B-F619-4D8C-B927-33B1BAC5617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D7D4C390-0147-4B12-8D04-9342CE13372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7386F3AA-93FF-4E78-BB10-4F0D9DB2DB0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EE135FDE-F43D-4207-8122-89039011A92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38CA7433-0AF5-4F9A-87F8-919ACE8E26C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C2F7AC0-930B-42ED-A63B-DBDF5D27DCF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a:extLst>
            <a:ext uri="{FF2B5EF4-FFF2-40B4-BE49-F238E27FC236}">
              <a16:creationId xmlns:a16="http://schemas.microsoft.com/office/drawing/2014/main" id="{91D62031-7A1A-484E-805B-461FC07FAC4D}"/>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a:extLst>
            <a:ext uri="{FF2B5EF4-FFF2-40B4-BE49-F238E27FC236}">
              <a16:creationId xmlns:a16="http://schemas.microsoft.com/office/drawing/2014/main" id="{9A965AB9-B3ED-4FDF-82F4-CDAA491B13B7}"/>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a:extLst>
            <a:ext uri="{FF2B5EF4-FFF2-40B4-BE49-F238E27FC236}">
              <a16:creationId xmlns:a16="http://schemas.microsoft.com/office/drawing/2014/main" id="{40EDE963-2B31-4B57-AB70-7A0D001A24FD}"/>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a:extLst>
            <a:ext uri="{FF2B5EF4-FFF2-40B4-BE49-F238E27FC236}">
              <a16:creationId xmlns:a16="http://schemas.microsoft.com/office/drawing/2014/main" id="{4C2F7DF3-EF50-48F6-A998-531438D2EC4D}"/>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a:extLst>
            <a:ext uri="{FF2B5EF4-FFF2-40B4-BE49-F238E27FC236}">
              <a16:creationId xmlns:a16="http://schemas.microsoft.com/office/drawing/2014/main" id="{E1E2C1A4-D571-455D-B04D-D1C002ED147A}"/>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a:extLst>
            <a:ext uri="{FF2B5EF4-FFF2-40B4-BE49-F238E27FC236}">
              <a16:creationId xmlns:a16="http://schemas.microsoft.com/office/drawing/2014/main" id="{F7AD406E-A2B0-459F-9AC2-9856B8E3B339}"/>
            </a:ext>
          </a:extLst>
        </xdr:cNvPr>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a:extLst>
            <a:ext uri="{FF2B5EF4-FFF2-40B4-BE49-F238E27FC236}">
              <a16:creationId xmlns:a16="http://schemas.microsoft.com/office/drawing/2014/main" id="{08613F9F-2DF9-440E-A20F-5AF52ADABB83}"/>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a:extLst>
            <a:ext uri="{FF2B5EF4-FFF2-40B4-BE49-F238E27FC236}">
              <a16:creationId xmlns:a16="http://schemas.microsoft.com/office/drawing/2014/main" id="{2993278D-227E-424A-B64B-00D0A0FC8EF6}"/>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a:extLst>
            <a:ext uri="{FF2B5EF4-FFF2-40B4-BE49-F238E27FC236}">
              <a16:creationId xmlns:a16="http://schemas.microsoft.com/office/drawing/2014/main" id="{8DAF265F-787D-4728-9B3A-5B416FC7A124}"/>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a:extLst>
            <a:ext uri="{FF2B5EF4-FFF2-40B4-BE49-F238E27FC236}">
              <a16:creationId xmlns:a16="http://schemas.microsoft.com/office/drawing/2014/main" id="{0635DAEE-DF89-42EF-8AE6-6985A6B29133}"/>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5240D2E-CEAB-42DC-8F2A-AFE098356AB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2A9245F-4F3D-4B76-89F3-E5206DFA177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C839CE7-90F1-4012-9F3B-4E2D0B3742C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18B2CB5-CDC5-49EA-A867-23246C553FE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BED858C-7BE2-486E-B0A7-1CE2A17A5CF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135075</xdr:rowOff>
    </xdr:from>
    <xdr:to>
      <xdr:col>55</xdr:col>
      <xdr:colOff>50800</xdr:colOff>
      <xdr:row>41</xdr:row>
      <xdr:rowOff>65225</xdr:rowOff>
    </xdr:to>
    <xdr:sp macro="" textlink="">
      <xdr:nvSpPr>
        <xdr:cNvPr id="123" name="楕円 122">
          <a:extLst>
            <a:ext uri="{FF2B5EF4-FFF2-40B4-BE49-F238E27FC236}">
              <a16:creationId xmlns:a16="http://schemas.microsoft.com/office/drawing/2014/main" id="{BA230C3D-9D24-4B23-B3E5-808E14846D59}"/>
            </a:ext>
          </a:extLst>
        </xdr:cNvPr>
        <xdr:cNvSpPr/>
      </xdr:nvSpPr>
      <xdr:spPr>
        <a:xfrm>
          <a:off x="10426700" y="69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113502</xdr:rowOff>
    </xdr:from>
    <xdr:ext cx="534377" cy="259045"/>
    <xdr:sp macro="" textlink="">
      <xdr:nvSpPr>
        <xdr:cNvPr id="124" name="【道路】&#10;一人当たり延長該当値テキスト">
          <a:extLst>
            <a:ext uri="{FF2B5EF4-FFF2-40B4-BE49-F238E27FC236}">
              <a16:creationId xmlns:a16="http://schemas.microsoft.com/office/drawing/2014/main" id="{C5DEF0E3-F090-4A5D-B732-751AA9D43F17}"/>
            </a:ext>
          </a:extLst>
        </xdr:cNvPr>
        <xdr:cNvSpPr txBox="1"/>
      </xdr:nvSpPr>
      <xdr:spPr>
        <a:xfrm>
          <a:off x="10515600" y="697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139277</xdr:rowOff>
    </xdr:from>
    <xdr:to>
      <xdr:col>50</xdr:col>
      <xdr:colOff>165100</xdr:colOff>
      <xdr:row>41</xdr:row>
      <xdr:rowOff>69427</xdr:rowOff>
    </xdr:to>
    <xdr:sp macro="" textlink="">
      <xdr:nvSpPr>
        <xdr:cNvPr id="125" name="楕円 124">
          <a:extLst>
            <a:ext uri="{FF2B5EF4-FFF2-40B4-BE49-F238E27FC236}">
              <a16:creationId xmlns:a16="http://schemas.microsoft.com/office/drawing/2014/main" id="{CECAFF9A-C009-4361-A45B-AC3F46FCE052}"/>
            </a:ext>
          </a:extLst>
        </xdr:cNvPr>
        <xdr:cNvSpPr/>
      </xdr:nvSpPr>
      <xdr:spPr>
        <a:xfrm>
          <a:off x="9588500" y="699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14425</xdr:rowOff>
    </xdr:from>
    <xdr:to>
      <xdr:col>55</xdr:col>
      <xdr:colOff>0</xdr:colOff>
      <xdr:row>41</xdr:row>
      <xdr:rowOff>18627</xdr:rowOff>
    </xdr:to>
    <xdr:cxnSp macro="">
      <xdr:nvCxnSpPr>
        <xdr:cNvPr id="126" name="直線コネクタ 125">
          <a:extLst>
            <a:ext uri="{FF2B5EF4-FFF2-40B4-BE49-F238E27FC236}">
              <a16:creationId xmlns:a16="http://schemas.microsoft.com/office/drawing/2014/main" id="{EB7D6D38-3FE1-4CF3-AAA1-33C678BCBC4A}"/>
            </a:ext>
          </a:extLst>
        </xdr:cNvPr>
        <xdr:cNvCxnSpPr/>
      </xdr:nvCxnSpPr>
      <xdr:spPr>
        <a:xfrm flipV="1">
          <a:off x="9639300" y="7043875"/>
          <a:ext cx="8382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142615</xdr:rowOff>
    </xdr:from>
    <xdr:to>
      <xdr:col>46</xdr:col>
      <xdr:colOff>38100</xdr:colOff>
      <xdr:row>41</xdr:row>
      <xdr:rowOff>72765</xdr:rowOff>
    </xdr:to>
    <xdr:sp macro="" textlink="">
      <xdr:nvSpPr>
        <xdr:cNvPr id="127" name="楕円 126">
          <a:extLst>
            <a:ext uri="{FF2B5EF4-FFF2-40B4-BE49-F238E27FC236}">
              <a16:creationId xmlns:a16="http://schemas.microsoft.com/office/drawing/2014/main" id="{459E1985-D2DC-46DC-B1F8-15593C4F783F}"/>
            </a:ext>
          </a:extLst>
        </xdr:cNvPr>
        <xdr:cNvSpPr/>
      </xdr:nvSpPr>
      <xdr:spPr>
        <a:xfrm>
          <a:off x="8699500" y="7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18627</xdr:rowOff>
    </xdr:from>
    <xdr:to>
      <xdr:col>50</xdr:col>
      <xdr:colOff>114300</xdr:colOff>
      <xdr:row>41</xdr:row>
      <xdr:rowOff>21965</xdr:rowOff>
    </xdr:to>
    <xdr:cxnSp macro="">
      <xdr:nvCxnSpPr>
        <xdr:cNvPr id="128" name="直線コネクタ 127">
          <a:extLst>
            <a:ext uri="{FF2B5EF4-FFF2-40B4-BE49-F238E27FC236}">
              <a16:creationId xmlns:a16="http://schemas.microsoft.com/office/drawing/2014/main" id="{8339FA44-C3E4-42FD-A386-9BB74CF4E47D}"/>
            </a:ext>
          </a:extLst>
        </xdr:cNvPr>
        <xdr:cNvCxnSpPr/>
      </xdr:nvCxnSpPr>
      <xdr:spPr>
        <a:xfrm flipV="1">
          <a:off x="8750300" y="7048077"/>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144897</xdr:rowOff>
    </xdr:from>
    <xdr:to>
      <xdr:col>41</xdr:col>
      <xdr:colOff>101600</xdr:colOff>
      <xdr:row>41</xdr:row>
      <xdr:rowOff>75047</xdr:rowOff>
    </xdr:to>
    <xdr:sp macro="" textlink="">
      <xdr:nvSpPr>
        <xdr:cNvPr id="129" name="楕円 128">
          <a:extLst>
            <a:ext uri="{FF2B5EF4-FFF2-40B4-BE49-F238E27FC236}">
              <a16:creationId xmlns:a16="http://schemas.microsoft.com/office/drawing/2014/main" id="{80DFE8BD-FB5B-40C1-9029-CFEAB292AE19}"/>
            </a:ext>
          </a:extLst>
        </xdr:cNvPr>
        <xdr:cNvSpPr/>
      </xdr:nvSpPr>
      <xdr:spPr>
        <a:xfrm>
          <a:off x="7810500" y="700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21965</xdr:rowOff>
    </xdr:from>
    <xdr:to>
      <xdr:col>45</xdr:col>
      <xdr:colOff>177800</xdr:colOff>
      <xdr:row>41</xdr:row>
      <xdr:rowOff>24247</xdr:rowOff>
    </xdr:to>
    <xdr:cxnSp macro="">
      <xdr:nvCxnSpPr>
        <xdr:cNvPr id="130" name="直線コネクタ 129">
          <a:extLst>
            <a:ext uri="{FF2B5EF4-FFF2-40B4-BE49-F238E27FC236}">
              <a16:creationId xmlns:a16="http://schemas.microsoft.com/office/drawing/2014/main" id="{8CB532D3-D9ED-4B14-AEFE-1426B35D31B6}"/>
            </a:ext>
          </a:extLst>
        </xdr:cNvPr>
        <xdr:cNvCxnSpPr/>
      </xdr:nvCxnSpPr>
      <xdr:spPr>
        <a:xfrm flipV="1">
          <a:off x="7861300" y="7051415"/>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a:extLst>
            <a:ext uri="{FF2B5EF4-FFF2-40B4-BE49-F238E27FC236}">
              <a16:creationId xmlns:a16="http://schemas.microsoft.com/office/drawing/2014/main" id="{3605AD72-7BBF-4ED0-9F5C-3A8197306ED0}"/>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a:extLst>
            <a:ext uri="{FF2B5EF4-FFF2-40B4-BE49-F238E27FC236}">
              <a16:creationId xmlns:a16="http://schemas.microsoft.com/office/drawing/2014/main" id="{A8DB23ED-33E4-4FC8-83B7-DED562C96C2F}"/>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a:extLst>
            <a:ext uri="{FF2B5EF4-FFF2-40B4-BE49-F238E27FC236}">
              <a16:creationId xmlns:a16="http://schemas.microsoft.com/office/drawing/2014/main" id="{CA2DA0FD-DF58-4D55-A0DA-9FD3425B2FD0}"/>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60554</xdr:rowOff>
    </xdr:from>
    <xdr:ext cx="534377" cy="259045"/>
    <xdr:sp macro="" textlink="">
      <xdr:nvSpPr>
        <xdr:cNvPr id="134" name="n_1mainValue【道路】&#10;一人当たり延長">
          <a:extLst>
            <a:ext uri="{FF2B5EF4-FFF2-40B4-BE49-F238E27FC236}">
              <a16:creationId xmlns:a16="http://schemas.microsoft.com/office/drawing/2014/main" id="{54D4860D-F442-4ECF-922A-55CB09202901}"/>
            </a:ext>
          </a:extLst>
        </xdr:cNvPr>
        <xdr:cNvSpPr txBox="1"/>
      </xdr:nvSpPr>
      <xdr:spPr>
        <a:xfrm>
          <a:off x="9359411" y="709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63892</xdr:rowOff>
    </xdr:from>
    <xdr:ext cx="534377" cy="259045"/>
    <xdr:sp macro="" textlink="">
      <xdr:nvSpPr>
        <xdr:cNvPr id="135" name="n_2mainValue【道路】&#10;一人当たり延長">
          <a:extLst>
            <a:ext uri="{FF2B5EF4-FFF2-40B4-BE49-F238E27FC236}">
              <a16:creationId xmlns:a16="http://schemas.microsoft.com/office/drawing/2014/main" id="{8B0947C4-0D74-4276-BDA9-014004951638}"/>
            </a:ext>
          </a:extLst>
        </xdr:cNvPr>
        <xdr:cNvSpPr txBox="1"/>
      </xdr:nvSpPr>
      <xdr:spPr>
        <a:xfrm>
          <a:off x="8483111" y="709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66174</xdr:rowOff>
    </xdr:from>
    <xdr:ext cx="534377" cy="259045"/>
    <xdr:sp macro="" textlink="">
      <xdr:nvSpPr>
        <xdr:cNvPr id="136" name="n_3mainValue【道路】&#10;一人当たり延長">
          <a:extLst>
            <a:ext uri="{FF2B5EF4-FFF2-40B4-BE49-F238E27FC236}">
              <a16:creationId xmlns:a16="http://schemas.microsoft.com/office/drawing/2014/main" id="{BF338639-B1E9-4122-959B-50325A7121AD}"/>
            </a:ext>
          </a:extLst>
        </xdr:cNvPr>
        <xdr:cNvSpPr txBox="1"/>
      </xdr:nvSpPr>
      <xdr:spPr>
        <a:xfrm>
          <a:off x="7594111" y="709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67F9FDD-0B59-4917-85F1-3414C033841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B8FD8D34-DD3D-42AC-9288-95AB0CDDC1E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CDCA318E-39AF-423A-A0AC-81A9A57A84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A903FFB4-860A-4EC5-A729-22358AC5B59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16473BB7-8C54-4022-B472-12B857F99B0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5C768E54-7F90-423B-8218-F19A92C9E96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F7D1D607-DA9D-4768-8D9A-A520DBCEFA0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E550ECDB-7FDB-41A3-A9B5-F7E9E9E28C9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899E5F85-7540-4A00-BE1D-B55FE5AB85A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F9AB680F-227F-45AE-B622-D7796CB8F6D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646CE837-4991-4BA1-9A00-9F4FE3A0499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FD40FB64-22C3-45F3-89A3-8F22AF07EBF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6405CAC4-0AF1-44BB-A148-64EDACDB128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5DF54A52-871A-4392-9BF7-C71FAD1B825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2D11E3DA-0B59-44E7-BE4E-80D6C8A2A8F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A22FCDB2-CBFD-4C14-8CBF-1456FAF5918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E50E2DF6-F3A8-4DAB-A1B4-D620888BAD7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781C3F57-D5E4-4D40-9A11-E891702B662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90F9E438-0654-4CEB-BEC4-7510646B07A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31C886F3-B412-4D9A-AA8C-2D9D615EB66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1273C639-34CA-4D3B-959D-308C9146071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FD64BDF2-D8F0-4F4F-A72C-48ECA42BA52F}"/>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2CB17827-AC80-4377-A56A-519005CFB85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5C8A3226-816D-4D04-8AA8-A17893BB2E0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22685B8F-C261-44EB-BACE-E5A6864476D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a:extLst>
            <a:ext uri="{FF2B5EF4-FFF2-40B4-BE49-F238E27FC236}">
              <a16:creationId xmlns:a16="http://schemas.microsoft.com/office/drawing/2014/main" id="{AC177CE0-E50B-4E24-AFF9-559BC01CB39E}"/>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772F7672-F450-4273-A004-59A986BE5C9D}"/>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a:extLst>
            <a:ext uri="{FF2B5EF4-FFF2-40B4-BE49-F238E27FC236}">
              <a16:creationId xmlns:a16="http://schemas.microsoft.com/office/drawing/2014/main" id="{3793DECE-6D18-4B3A-A2F5-D60BFFB8519B}"/>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09891624-F464-46E8-B86C-B65F8D59F2DF}"/>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a:extLst>
            <a:ext uri="{FF2B5EF4-FFF2-40B4-BE49-F238E27FC236}">
              <a16:creationId xmlns:a16="http://schemas.microsoft.com/office/drawing/2014/main" id="{0487C1EA-C733-4B4A-8F95-6AB2577D4791}"/>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6F783625-4D9D-4B22-9CDB-4C6A0F67ED45}"/>
            </a:ext>
          </a:extLst>
        </xdr:cNvPr>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a:extLst>
            <a:ext uri="{FF2B5EF4-FFF2-40B4-BE49-F238E27FC236}">
              <a16:creationId xmlns:a16="http://schemas.microsoft.com/office/drawing/2014/main" id="{B71A5C55-574C-4ED5-A589-9B04DEA85CFD}"/>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a:extLst>
            <a:ext uri="{FF2B5EF4-FFF2-40B4-BE49-F238E27FC236}">
              <a16:creationId xmlns:a16="http://schemas.microsoft.com/office/drawing/2014/main" id="{6F27ECBC-F114-44B9-BC1F-5019FBCB4BC8}"/>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a:extLst>
            <a:ext uri="{FF2B5EF4-FFF2-40B4-BE49-F238E27FC236}">
              <a16:creationId xmlns:a16="http://schemas.microsoft.com/office/drawing/2014/main" id="{FF1499F1-6DAB-4EE2-8CEB-17ADEBFCE914}"/>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a:extLst>
            <a:ext uri="{FF2B5EF4-FFF2-40B4-BE49-F238E27FC236}">
              <a16:creationId xmlns:a16="http://schemas.microsoft.com/office/drawing/2014/main" id="{168A5C30-D30D-4A07-86FA-AB654B52A876}"/>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968AAB8F-19EA-4912-BDFD-E7E64072F88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84DD0AD3-BE96-4E3E-B8D2-D667B53BC48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498D293-DC05-40F0-8600-9D83DC61216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3BEA397E-B5B3-4C02-8EAB-52BAD5590E6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C86FB51-F308-4A2F-AA41-D43E16F7768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70031</xdr:rowOff>
    </xdr:from>
    <xdr:to>
      <xdr:col>24</xdr:col>
      <xdr:colOff>114300</xdr:colOff>
      <xdr:row>61</xdr:row>
      <xdr:rowOff>181</xdr:rowOff>
    </xdr:to>
    <xdr:sp macro="" textlink="">
      <xdr:nvSpPr>
        <xdr:cNvPr id="177" name="楕円 176">
          <a:extLst>
            <a:ext uri="{FF2B5EF4-FFF2-40B4-BE49-F238E27FC236}">
              <a16:creationId xmlns:a16="http://schemas.microsoft.com/office/drawing/2014/main" id="{6974AC37-B8C4-42FF-AB23-443D79EAAC2B}"/>
            </a:ext>
          </a:extLst>
        </xdr:cNvPr>
        <xdr:cNvSpPr/>
      </xdr:nvSpPr>
      <xdr:spPr>
        <a:xfrm>
          <a:off x="4584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48458</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8DBFBD65-E7F6-43BB-B3B9-68F10AF8EA33}"/>
            </a:ext>
          </a:extLst>
        </xdr:cNvPr>
        <xdr:cNvSpPr txBox="1"/>
      </xdr:nvSpPr>
      <xdr:spPr>
        <a:xfrm>
          <a:off x="4673600"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61867</xdr:rowOff>
    </xdr:from>
    <xdr:to>
      <xdr:col>20</xdr:col>
      <xdr:colOff>38100</xdr:colOff>
      <xdr:row>60</xdr:row>
      <xdr:rowOff>163467</xdr:rowOff>
    </xdr:to>
    <xdr:sp macro="" textlink="">
      <xdr:nvSpPr>
        <xdr:cNvPr id="179" name="楕円 178">
          <a:extLst>
            <a:ext uri="{FF2B5EF4-FFF2-40B4-BE49-F238E27FC236}">
              <a16:creationId xmlns:a16="http://schemas.microsoft.com/office/drawing/2014/main" id="{E33D53AE-54EE-4320-9AE2-1FB1CD28E8E0}"/>
            </a:ext>
          </a:extLst>
        </xdr:cNvPr>
        <xdr:cNvSpPr/>
      </xdr:nvSpPr>
      <xdr:spPr>
        <a:xfrm>
          <a:off x="3746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112667</xdr:rowOff>
    </xdr:from>
    <xdr:to>
      <xdr:col>24</xdr:col>
      <xdr:colOff>63500</xdr:colOff>
      <xdr:row>60</xdr:row>
      <xdr:rowOff>120831</xdr:rowOff>
    </xdr:to>
    <xdr:cxnSp macro="">
      <xdr:nvCxnSpPr>
        <xdr:cNvPr id="180" name="直線コネクタ 179">
          <a:extLst>
            <a:ext uri="{FF2B5EF4-FFF2-40B4-BE49-F238E27FC236}">
              <a16:creationId xmlns:a16="http://schemas.microsoft.com/office/drawing/2014/main" id="{702FE105-F481-4BAE-B998-1A4A8FE95454}"/>
            </a:ext>
          </a:extLst>
        </xdr:cNvPr>
        <xdr:cNvCxnSpPr/>
      </xdr:nvCxnSpPr>
      <xdr:spPr>
        <a:xfrm>
          <a:off x="3797300" y="1039966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楕円 180">
          <a:extLst>
            <a:ext uri="{FF2B5EF4-FFF2-40B4-BE49-F238E27FC236}">
              <a16:creationId xmlns:a16="http://schemas.microsoft.com/office/drawing/2014/main" id="{F596C021-AAA4-4C1C-B0DF-CA8DEF395C10}"/>
            </a:ext>
          </a:extLst>
        </xdr:cNvPr>
        <xdr:cNvSpPr/>
      </xdr:nvSpPr>
      <xdr:spPr>
        <a:xfrm>
          <a:off x="2857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93073</xdr:rowOff>
    </xdr:from>
    <xdr:to>
      <xdr:col>19</xdr:col>
      <xdr:colOff>177800</xdr:colOff>
      <xdr:row>60</xdr:row>
      <xdr:rowOff>112667</xdr:rowOff>
    </xdr:to>
    <xdr:cxnSp macro="">
      <xdr:nvCxnSpPr>
        <xdr:cNvPr id="182" name="直線コネクタ 181">
          <a:extLst>
            <a:ext uri="{FF2B5EF4-FFF2-40B4-BE49-F238E27FC236}">
              <a16:creationId xmlns:a16="http://schemas.microsoft.com/office/drawing/2014/main" id="{B932C925-82B0-43B6-914C-05BE34874964}"/>
            </a:ext>
          </a:extLst>
        </xdr:cNvPr>
        <xdr:cNvCxnSpPr/>
      </xdr:nvCxnSpPr>
      <xdr:spPr>
        <a:xfrm>
          <a:off x="2908300" y="103800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171269</xdr:rowOff>
    </xdr:from>
    <xdr:to>
      <xdr:col>10</xdr:col>
      <xdr:colOff>165100</xdr:colOff>
      <xdr:row>60</xdr:row>
      <xdr:rowOff>101419</xdr:rowOff>
    </xdr:to>
    <xdr:sp macro="" textlink="">
      <xdr:nvSpPr>
        <xdr:cNvPr id="183" name="楕円 182">
          <a:extLst>
            <a:ext uri="{FF2B5EF4-FFF2-40B4-BE49-F238E27FC236}">
              <a16:creationId xmlns:a16="http://schemas.microsoft.com/office/drawing/2014/main" id="{E9092999-3DEC-4B9C-8BC8-8B0E7BE9708E}"/>
            </a:ext>
          </a:extLst>
        </xdr:cNvPr>
        <xdr:cNvSpPr/>
      </xdr:nvSpPr>
      <xdr:spPr>
        <a:xfrm>
          <a:off x="1968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50619</xdr:rowOff>
    </xdr:from>
    <xdr:to>
      <xdr:col>15</xdr:col>
      <xdr:colOff>50800</xdr:colOff>
      <xdr:row>60</xdr:row>
      <xdr:rowOff>93073</xdr:rowOff>
    </xdr:to>
    <xdr:cxnSp macro="">
      <xdr:nvCxnSpPr>
        <xdr:cNvPr id="184" name="直線コネクタ 183">
          <a:extLst>
            <a:ext uri="{FF2B5EF4-FFF2-40B4-BE49-F238E27FC236}">
              <a16:creationId xmlns:a16="http://schemas.microsoft.com/office/drawing/2014/main" id="{1048A7DE-657B-45D4-BB05-A2477EAC27D3}"/>
            </a:ext>
          </a:extLst>
        </xdr:cNvPr>
        <xdr:cNvCxnSpPr/>
      </xdr:nvCxnSpPr>
      <xdr:spPr>
        <a:xfrm>
          <a:off x="2019300" y="1033761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F7FBE058-A4A0-400E-9FD0-CB9C8D1DB119}"/>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A6FBBBA5-47F0-439E-82A0-9C3C0373D501}"/>
            </a:ext>
          </a:extLst>
        </xdr:cNvPr>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3D5C375E-3EBD-43E1-9DD6-DC6214AC5C71}"/>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154594</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D1D0EA0A-8079-4041-B7D2-DA6CD8EED0E2}"/>
            </a:ext>
          </a:extLst>
        </xdr:cNvPr>
        <xdr:cNvSpPr txBox="1"/>
      </xdr:nvSpPr>
      <xdr:spPr>
        <a:xfrm>
          <a:off x="35820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EAE35099-CFC7-4FF1-BC28-07AA844BF72B}"/>
            </a:ext>
          </a:extLst>
        </xdr:cNvPr>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92546</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FEC72DB5-AAB4-4171-9529-C6813AA4E835}"/>
            </a:ext>
          </a:extLst>
        </xdr:cNvPr>
        <xdr:cNvSpPr txBox="1"/>
      </xdr:nvSpPr>
      <xdr:spPr>
        <a:xfrm>
          <a:off x="181674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511D20F6-D162-4819-B06A-44F39676267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A34D4FB3-7948-4596-B10C-E8B864C4166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B6FAE448-62C1-4A4C-901D-7FE5778C61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CD7937E4-7F56-46D8-AFED-5FAA5D0936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90726A61-CD25-4B98-9EC5-86673007DAB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57876322-0C7A-469D-AC81-8AEFD64259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346726CD-7D98-45DC-ADFE-67975AA4ECF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DF617649-CCFE-4DF4-A00B-92BB1E941F2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F800DF93-69B2-48D1-A22F-BA081E67F3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8F608C38-4EC1-4C6B-82FE-85A177A2357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2B75455D-9E9B-46FD-BED8-5C61303B4A6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8F5C027D-3B06-4567-9C45-D99347CD179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0DAFC624-FE1C-43A1-9281-B0B6CE4E5EE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8EF7F6AE-2884-4D22-BAEB-FCB5BBF4108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D9E6C8F8-0E08-433A-BC2F-BF9F687B19E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7C062D89-D377-4467-87E8-B6149299E6D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1CC9FB81-9ECD-43D6-8DEE-E5E194F3B31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D896F908-BC84-4EDC-A2B7-DF2125A4766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F7501A82-8F09-40C0-9F02-6FED2073EF9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6AEDB159-24AC-4DAB-BB93-D76DA87B267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23AB3A39-6C47-4873-9B0C-0EE84C61C6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a:extLst>
            <a:ext uri="{FF2B5EF4-FFF2-40B4-BE49-F238E27FC236}">
              <a16:creationId xmlns:a16="http://schemas.microsoft.com/office/drawing/2014/main" id="{694053BC-9D39-46BB-A453-0C039EC51E60}"/>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9391EDDA-1900-4227-8F30-3426B9A4CD8B}"/>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a:extLst>
            <a:ext uri="{FF2B5EF4-FFF2-40B4-BE49-F238E27FC236}">
              <a16:creationId xmlns:a16="http://schemas.microsoft.com/office/drawing/2014/main" id="{9C1E1025-D8D9-4E1B-984A-94590C6E3F57}"/>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29F70438-C150-41D3-BBA1-02CAE1F13B4D}"/>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a:extLst>
            <a:ext uri="{FF2B5EF4-FFF2-40B4-BE49-F238E27FC236}">
              <a16:creationId xmlns:a16="http://schemas.microsoft.com/office/drawing/2014/main" id="{7009FDF1-AECA-45D0-90F1-203A13537ABD}"/>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C2EEB18B-6F10-4C1B-8F73-2D499742C38F}"/>
            </a:ext>
          </a:extLst>
        </xdr:cNvPr>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a:extLst>
            <a:ext uri="{FF2B5EF4-FFF2-40B4-BE49-F238E27FC236}">
              <a16:creationId xmlns:a16="http://schemas.microsoft.com/office/drawing/2014/main" id="{60526A11-5060-4127-A286-E5E4538041BD}"/>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a:extLst>
            <a:ext uri="{FF2B5EF4-FFF2-40B4-BE49-F238E27FC236}">
              <a16:creationId xmlns:a16="http://schemas.microsoft.com/office/drawing/2014/main" id="{6C99F064-8051-4995-BC55-7A1B9038474D}"/>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a:extLst>
            <a:ext uri="{FF2B5EF4-FFF2-40B4-BE49-F238E27FC236}">
              <a16:creationId xmlns:a16="http://schemas.microsoft.com/office/drawing/2014/main" id="{CE5F1F28-5554-44B8-9CB1-936D8177874D}"/>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a:extLst>
            <a:ext uri="{FF2B5EF4-FFF2-40B4-BE49-F238E27FC236}">
              <a16:creationId xmlns:a16="http://schemas.microsoft.com/office/drawing/2014/main" id="{721682A1-7926-4602-A1C0-9ADD5C82285B}"/>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7674467-E538-4DC7-A020-AA0F5DABDA4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202B330-5CBF-40A8-B17D-745A09A3F76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E81AE29-CA70-43B5-B7C5-34822B0E725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C0A19D04-93E3-44A3-A284-BA24E4608BE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70077EF-D4CB-4A24-819F-162249DED1F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81207</xdr:rowOff>
    </xdr:from>
    <xdr:to>
      <xdr:col>55</xdr:col>
      <xdr:colOff>50800</xdr:colOff>
      <xdr:row>64</xdr:row>
      <xdr:rowOff>11357</xdr:rowOff>
    </xdr:to>
    <xdr:sp macro="" textlink="">
      <xdr:nvSpPr>
        <xdr:cNvPr id="227" name="楕円 226">
          <a:extLst>
            <a:ext uri="{FF2B5EF4-FFF2-40B4-BE49-F238E27FC236}">
              <a16:creationId xmlns:a16="http://schemas.microsoft.com/office/drawing/2014/main" id="{40187228-A03E-4D82-8745-48A785884A24}"/>
            </a:ext>
          </a:extLst>
        </xdr:cNvPr>
        <xdr:cNvSpPr/>
      </xdr:nvSpPr>
      <xdr:spPr>
        <a:xfrm>
          <a:off x="10426700" y="108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167584</xdr:rowOff>
    </xdr:from>
    <xdr:ext cx="534377" cy="259045"/>
    <xdr:sp macro="" textlink="">
      <xdr:nvSpPr>
        <xdr:cNvPr id="228" name="【橋りょう・トンネル】&#10;一人当たり有形固定資産（償却資産）額該当値テキスト">
          <a:extLst>
            <a:ext uri="{FF2B5EF4-FFF2-40B4-BE49-F238E27FC236}">
              <a16:creationId xmlns:a16="http://schemas.microsoft.com/office/drawing/2014/main" id="{11925EBC-7DD5-4AD4-8E20-1073075F3235}"/>
            </a:ext>
          </a:extLst>
        </xdr:cNvPr>
        <xdr:cNvSpPr txBox="1"/>
      </xdr:nvSpPr>
      <xdr:spPr>
        <a:xfrm>
          <a:off x="10515600" y="1079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84002</xdr:rowOff>
    </xdr:from>
    <xdr:to>
      <xdr:col>50</xdr:col>
      <xdr:colOff>165100</xdr:colOff>
      <xdr:row>64</xdr:row>
      <xdr:rowOff>14152</xdr:rowOff>
    </xdr:to>
    <xdr:sp macro="" textlink="">
      <xdr:nvSpPr>
        <xdr:cNvPr id="229" name="楕円 228">
          <a:extLst>
            <a:ext uri="{FF2B5EF4-FFF2-40B4-BE49-F238E27FC236}">
              <a16:creationId xmlns:a16="http://schemas.microsoft.com/office/drawing/2014/main" id="{0D117BF5-8A30-4345-9B2F-10EA9B8B4928}"/>
            </a:ext>
          </a:extLst>
        </xdr:cNvPr>
        <xdr:cNvSpPr/>
      </xdr:nvSpPr>
      <xdr:spPr>
        <a:xfrm>
          <a:off x="9588500" y="1088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132007</xdr:rowOff>
    </xdr:from>
    <xdr:to>
      <xdr:col>55</xdr:col>
      <xdr:colOff>0</xdr:colOff>
      <xdr:row>63</xdr:row>
      <xdr:rowOff>134802</xdr:rowOff>
    </xdr:to>
    <xdr:cxnSp macro="">
      <xdr:nvCxnSpPr>
        <xdr:cNvPr id="230" name="直線コネクタ 229">
          <a:extLst>
            <a:ext uri="{FF2B5EF4-FFF2-40B4-BE49-F238E27FC236}">
              <a16:creationId xmlns:a16="http://schemas.microsoft.com/office/drawing/2014/main" id="{589FE856-E92C-4B50-9569-B863FB8A95E5}"/>
            </a:ext>
          </a:extLst>
        </xdr:cNvPr>
        <xdr:cNvCxnSpPr/>
      </xdr:nvCxnSpPr>
      <xdr:spPr>
        <a:xfrm flipV="1">
          <a:off x="9639300" y="10933357"/>
          <a:ext cx="8382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86922</xdr:rowOff>
    </xdr:from>
    <xdr:to>
      <xdr:col>46</xdr:col>
      <xdr:colOff>38100</xdr:colOff>
      <xdr:row>64</xdr:row>
      <xdr:rowOff>17072</xdr:rowOff>
    </xdr:to>
    <xdr:sp macro="" textlink="">
      <xdr:nvSpPr>
        <xdr:cNvPr id="231" name="楕円 230">
          <a:extLst>
            <a:ext uri="{FF2B5EF4-FFF2-40B4-BE49-F238E27FC236}">
              <a16:creationId xmlns:a16="http://schemas.microsoft.com/office/drawing/2014/main" id="{C51FA929-4867-44D8-96B5-B14ABFE4E051}"/>
            </a:ext>
          </a:extLst>
        </xdr:cNvPr>
        <xdr:cNvSpPr/>
      </xdr:nvSpPr>
      <xdr:spPr>
        <a:xfrm>
          <a:off x="8699500" y="108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134802</xdr:rowOff>
    </xdr:from>
    <xdr:to>
      <xdr:col>50</xdr:col>
      <xdr:colOff>114300</xdr:colOff>
      <xdr:row>63</xdr:row>
      <xdr:rowOff>137722</xdr:rowOff>
    </xdr:to>
    <xdr:cxnSp macro="">
      <xdr:nvCxnSpPr>
        <xdr:cNvPr id="232" name="直線コネクタ 231">
          <a:extLst>
            <a:ext uri="{FF2B5EF4-FFF2-40B4-BE49-F238E27FC236}">
              <a16:creationId xmlns:a16="http://schemas.microsoft.com/office/drawing/2014/main" id="{21F1A073-36F9-4EDE-A562-9DBBA03448EF}"/>
            </a:ext>
          </a:extLst>
        </xdr:cNvPr>
        <xdr:cNvCxnSpPr/>
      </xdr:nvCxnSpPr>
      <xdr:spPr>
        <a:xfrm flipV="1">
          <a:off x="8750300" y="10936152"/>
          <a:ext cx="8890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90295</xdr:rowOff>
    </xdr:from>
    <xdr:to>
      <xdr:col>41</xdr:col>
      <xdr:colOff>101600</xdr:colOff>
      <xdr:row>64</xdr:row>
      <xdr:rowOff>20445</xdr:rowOff>
    </xdr:to>
    <xdr:sp macro="" textlink="">
      <xdr:nvSpPr>
        <xdr:cNvPr id="233" name="楕円 232">
          <a:extLst>
            <a:ext uri="{FF2B5EF4-FFF2-40B4-BE49-F238E27FC236}">
              <a16:creationId xmlns:a16="http://schemas.microsoft.com/office/drawing/2014/main" id="{AE702BA3-16A1-4648-B8E1-21E74843CA2E}"/>
            </a:ext>
          </a:extLst>
        </xdr:cNvPr>
        <xdr:cNvSpPr/>
      </xdr:nvSpPr>
      <xdr:spPr>
        <a:xfrm>
          <a:off x="7810500" y="1089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137722</xdr:rowOff>
    </xdr:from>
    <xdr:to>
      <xdr:col>45</xdr:col>
      <xdr:colOff>177800</xdr:colOff>
      <xdr:row>63</xdr:row>
      <xdr:rowOff>141095</xdr:rowOff>
    </xdr:to>
    <xdr:cxnSp macro="">
      <xdr:nvCxnSpPr>
        <xdr:cNvPr id="234" name="直線コネクタ 233">
          <a:extLst>
            <a:ext uri="{FF2B5EF4-FFF2-40B4-BE49-F238E27FC236}">
              <a16:creationId xmlns:a16="http://schemas.microsoft.com/office/drawing/2014/main" id="{FB718A66-49F6-419E-80F9-55E2963785C7}"/>
            </a:ext>
          </a:extLst>
        </xdr:cNvPr>
        <xdr:cNvCxnSpPr/>
      </xdr:nvCxnSpPr>
      <xdr:spPr>
        <a:xfrm flipV="1">
          <a:off x="7861300" y="10939072"/>
          <a:ext cx="889000" cy="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6B29A835-8232-4445-A893-5902836D072D}"/>
            </a:ext>
          </a:extLst>
        </xdr:cNvPr>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1661EE67-3E4E-4D4F-B474-39FF08801131}"/>
            </a:ext>
          </a:extLst>
        </xdr:cNvPr>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DCE98E73-4479-4613-8F74-5804A2F56D68}"/>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5279</xdr:rowOff>
    </xdr:from>
    <xdr:ext cx="534377" cy="259045"/>
    <xdr:sp macro="" textlink="">
      <xdr:nvSpPr>
        <xdr:cNvPr id="238" name="n_1mainValue【橋りょう・トンネル】&#10;一人当たり有形固定資産（償却資産）額">
          <a:extLst>
            <a:ext uri="{FF2B5EF4-FFF2-40B4-BE49-F238E27FC236}">
              <a16:creationId xmlns:a16="http://schemas.microsoft.com/office/drawing/2014/main" id="{B43F67B1-93C1-4141-8D52-3F4D82728D3C}"/>
            </a:ext>
          </a:extLst>
        </xdr:cNvPr>
        <xdr:cNvSpPr txBox="1"/>
      </xdr:nvSpPr>
      <xdr:spPr>
        <a:xfrm>
          <a:off x="9359411" y="1097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8199</xdr:rowOff>
    </xdr:from>
    <xdr:ext cx="534377" cy="259045"/>
    <xdr:sp macro="" textlink="">
      <xdr:nvSpPr>
        <xdr:cNvPr id="239" name="n_2mainValue【橋りょう・トンネル】&#10;一人当たり有形固定資産（償却資産）額">
          <a:extLst>
            <a:ext uri="{FF2B5EF4-FFF2-40B4-BE49-F238E27FC236}">
              <a16:creationId xmlns:a16="http://schemas.microsoft.com/office/drawing/2014/main" id="{975A8AEF-4617-4ED6-B4CB-2B47590E7558}"/>
            </a:ext>
          </a:extLst>
        </xdr:cNvPr>
        <xdr:cNvSpPr txBox="1"/>
      </xdr:nvSpPr>
      <xdr:spPr>
        <a:xfrm>
          <a:off x="8483111" y="109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11572</xdr:rowOff>
    </xdr:from>
    <xdr:ext cx="534377" cy="259045"/>
    <xdr:sp macro="" textlink="">
      <xdr:nvSpPr>
        <xdr:cNvPr id="240" name="n_3mainValue【橋りょう・トンネル】&#10;一人当たり有形固定資産（償却資産）額">
          <a:extLst>
            <a:ext uri="{FF2B5EF4-FFF2-40B4-BE49-F238E27FC236}">
              <a16:creationId xmlns:a16="http://schemas.microsoft.com/office/drawing/2014/main" id="{632AAB03-F43A-4434-813C-709D7F66A9D6}"/>
            </a:ext>
          </a:extLst>
        </xdr:cNvPr>
        <xdr:cNvSpPr txBox="1"/>
      </xdr:nvSpPr>
      <xdr:spPr>
        <a:xfrm>
          <a:off x="7594111" y="1098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A83482E0-DF21-4BA1-A126-61583D1DA10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E53303B3-F3FF-4665-98B5-C4FF28760E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F2508965-AB7A-402C-8093-97BF4C19AE4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B6BA988B-5927-4561-A5BB-7468BABCB5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72434C25-BAF6-448A-9E2C-DD8293FB5A1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533DF619-A901-4EE8-95E3-8A3C6A77194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EAF22259-513D-48C3-8553-0C7F0F866A2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704CAB75-900D-4CE9-986D-F1D4B3A8F7A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A6409D58-09E6-4DD3-B241-9A40BF09415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9AE6D68E-F4F1-45AC-9AA6-898A7FEBA2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27EF7F5-55F0-420D-8D58-637CCC7B8B7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A1C0E0EA-6DAC-4188-B7CC-D75B3B1B52C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15FC82A8-8FFD-441C-9CFF-F6E0DAB028A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CD767563-B680-4BA7-9A66-E1F2C30812C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EF69B8A-DC04-425D-AC79-D3C25B7B355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AD1BAE55-203A-432E-A55A-1C1B85F95A2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E41CBBC-A44E-407C-96B6-10187F106C5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C94F68E8-A825-41A2-9E18-9946E985A32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7533620A-7DF5-40FC-A338-F9FE4ECAFF7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6482F948-F86A-4B83-B785-3FF9FE21B32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A63976BF-8FD9-4275-846C-A3A199E16EB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60014CEF-EB97-4E3F-89BF-A774A30D4C0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BBED45A7-9B39-4956-A6AD-401E39EDF72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10C0760D-818A-4511-BE07-84C061AD68D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a:extLst>
            <a:ext uri="{FF2B5EF4-FFF2-40B4-BE49-F238E27FC236}">
              <a16:creationId xmlns:a16="http://schemas.microsoft.com/office/drawing/2014/main" id="{779A5759-E8B6-4BE9-A248-AFCBF7204DE6}"/>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6A672E28-7F2F-4C30-9926-2E9F035ED5A9}"/>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a:extLst>
            <a:ext uri="{FF2B5EF4-FFF2-40B4-BE49-F238E27FC236}">
              <a16:creationId xmlns:a16="http://schemas.microsoft.com/office/drawing/2014/main" id="{AA8A8B93-C68B-494A-82B3-D955ABA89D5B}"/>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55BB504E-BD5E-494B-9E50-9FB2EAB6FC21}"/>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a:extLst>
            <a:ext uri="{FF2B5EF4-FFF2-40B4-BE49-F238E27FC236}">
              <a16:creationId xmlns:a16="http://schemas.microsoft.com/office/drawing/2014/main" id="{8AEECE8C-DDAF-4E2E-A5D5-13F3AFE8A61E}"/>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AF5C5E0B-3600-4C46-BE95-7B122CB412ED}"/>
            </a:ext>
          </a:extLst>
        </xdr:cNvPr>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a:extLst>
            <a:ext uri="{FF2B5EF4-FFF2-40B4-BE49-F238E27FC236}">
              <a16:creationId xmlns:a16="http://schemas.microsoft.com/office/drawing/2014/main" id="{E69CCF84-DBA2-4AF8-B081-7A6EB7454241}"/>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a:extLst>
            <a:ext uri="{FF2B5EF4-FFF2-40B4-BE49-F238E27FC236}">
              <a16:creationId xmlns:a16="http://schemas.microsoft.com/office/drawing/2014/main" id="{465B0910-BC79-41C2-A649-7C95FAC663FC}"/>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a:extLst>
            <a:ext uri="{FF2B5EF4-FFF2-40B4-BE49-F238E27FC236}">
              <a16:creationId xmlns:a16="http://schemas.microsoft.com/office/drawing/2014/main" id="{2141EB0A-31A6-43CE-9840-B8C27459FF12}"/>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a:extLst>
            <a:ext uri="{FF2B5EF4-FFF2-40B4-BE49-F238E27FC236}">
              <a16:creationId xmlns:a16="http://schemas.microsoft.com/office/drawing/2014/main" id="{B3109625-BF62-4120-A222-0783F2D78454}"/>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3584AA3A-1670-4DF9-83F5-9132F53A6D4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C8395E1-1724-4343-B234-369AEBB4238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77BCC73-953C-4C82-BB7C-93E4A624969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CF35FE88-70A9-46D0-BCEA-D2C074840B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EB37B42-9829-4305-A3F9-0A974C9BB1F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126364</xdr:rowOff>
    </xdr:from>
    <xdr:to>
      <xdr:col>24</xdr:col>
      <xdr:colOff>114300</xdr:colOff>
      <xdr:row>83</xdr:row>
      <xdr:rowOff>56514</xdr:rowOff>
    </xdr:to>
    <xdr:sp macro="" textlink="">
      <xdr:nvSpPr>
        <xdr:cNvPr id="280" name="楕円 279">
          <a:extLst>
            <a:ext uri="{FF2B5EF4-FFF2-40B4-BE49-F238E27FC236}">
              <a16:creationId xmlns:a16="http://schemas.microsoft.com/office/drawing/2014/main" id="{A3734181-92E6-4568-8624-8488B64140A8}"/>
            </a:ext>
          </a:extLst>
        </xdr:cNvPr>
        <xdr:cNvSpPr/>
      </xdr:nvSpPr>
      <xdr:spPr>
        <a:xfrm>
          <a:off x="45847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104791</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1B10D628-4915-4BBE-9241-5D615DB3635F}"/>
            </a:ext>
          </a:extLst>
        </xdr:cNvPr>
        <xdr:cNvSpPr txBox="1"/>
      </xdr:nvSpPr>
      <xdr:spPr>
        <a:xfrm>
          <a:off x="4673600"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118745</xdr:rowOff>
    </xdr:from>
    <xdr:to>
      <xdr:col>20</xdr:col>
      <xdr:colOff>38100</xdr:colOff>
      <xdr:row>83</xdr:row>
      <xdr:rowOff>48895</xdr:rowOff>
    </xdr:to>
    <xdr:sp macro="" textlink="">
      <xdr:nvSpPr>
        <xdr:cNvPr id="282" name="楕円 281">
          <a:extLst>
            <a:ext uri="{FF2B5EF4-FFF2-40B4-BE49-F238E27FC236}">
              <a16:creationId xmlns:a16="http://schemas.microsoft.com/office/drawing/2014/main" id="{A3CBF20F-6F9D-426A-862F-42F488E7E25A}"/>
            </a:ext>
          </a:extLst>
        </xdr:cNvPr>
        <xdr:cNvSpPr/>
      </xdr:nvSpPr>
      <xdr:spPr>
        <a:xfrm>
          <a:off x="3746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169545</xdr:rowOff>
    </xdr:from>
    <xdr:to>
      <xdr:col>24</xdr:col>
      <xdr:colOff>63500</xdr:colOff>
      <xdr:row>83</xdr:row>
      <xdr:rowOff>5714</xdr:rowOff>
    </xdr:to>
    <xdr:cxnSp macro="">
      <xdr:nvCxnSpPr>
        <xdr:cNvPr id="283" name="直線コネクタ 282">
          <a:extLst>
            <a:ext uri="{FF2B5EF4-FFF2-40B4-BE49-F238E27FC236}">
              <a16:creationId xmlns:a16="http://schemas.microsoft.com/office/drawing/2014/main" id="{5CD49F50-C73D-47AB-84D9-B26E899B1A79}"/>
            </a:ext>
          </a:extLst>
        </xdr:cNvPr>
        <xdr:cNvCxnSpPr/>
      </xdr:nvCxnSpPr>
      <xdr:spPr>
        <a:xfrm>
          <a:off x="3797300" y="142284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145414</xdr:rowOff>
    </xdr:from>
    <xdr:to>
      <xdr:col>15</xdr:col>
      <xdr:colOff>101600</xdr:colOff>
      <xdr:row>82</xdr:row>
      <xdr:rowOff>75564</xdr:rowOff>
    </xdr:to>
    <xdr:sp macro="" textlink="">
      <xdr:nvSpPr>
        <xdr:cNvPr id="284" name="楕円 283">
          <a:extLst>
            <a:ext uri="{FF2B5EF4-FFF2-40B4-BE49-F238E27FC236}">
              <a16:creationId xmlns:a16="http://schemas.microsoft.com/office/drawing/2014/main" id="{6F81E262-99CD-48A0-878D-63787D27AD6C}"/>
            </a:ext>
          </a:extLst>
        </xdr:cNvPr>
        <xdr:cNvSpPr/>
      </xdr:nvSpPr>
      <xdr:spPr>
        <a:xfrm>
          <a:off x="2857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24764</xdr:rowOff>
    </xdr:from>
    <xdr:to>
      <xdr:col>19</xdr:col>
      <xdr:colOff>177800</xdr:colOff>
      <xdr:row>82</xdr:row>
      <xdr:rowOff>169545</xdr:rowOff>
    </xdr:to>
    <xdr:cxnSp macro="">
      <xdr:nvCxnSpPr>
        <xdr:cNvPr id="285" name="直線コネクタ 284">
          <a:extLst>
            <a:ext uri="{FF2B5EF4-FFF2-40B4-BE49-F238E27FC236}">
              <a16:creationId xmlns:a16="http://schemas.microsoft.com/office/drawing/2014/main" id="{2D1C928A-BDCC-4E15-A882-BDB2203F3971}"/>
            </a:ext>
          </a:extLst>
        </xdr:cNvPr>
        <xdr:cNvCxnSpPr/>
      </xdr:nvCxnSpPr>
      <xdr:spPr>
        <a:xfrm>
          <a:off x="2908300" y="14083664"/>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164464</xdr:rowOff>
    </xdr:from>
    <xdr:to>
      <xdr:col>10</xdr:col>
      <xdr:colOff>165100</xdr:colOff>
      <xdr:row>82</xdr:row>
      <xdr:rowOff>94614</xdr:rowOff>
    </xdr:to>
    <xdr:sp macro="" textlink="">
      <xdr:nvSpPr>
        <xdr:cNvPr id="286" name="楕円 285">
          <a:extLst>
            <a:ext uri="{FF2B5EF4-FFF2-40B4-BE49-F238E27FC236}">
              <a16:creationId xmlns:a16="http://schemas.microsoft.com/office/drawing/2014/main" id="{77227B93-5920-4D5F-B80B-DB58C79DAC9D}"/>
            </a:ext>
          </a:extLst>
        </xdr:cNvPr>
        <xdr:cNvSpPr/>
      </xdr:nvSpPr>
      <xdr:spPr>
        <a:xfrm>
          <a:off x="1968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24764</xdr:rowOff>
    </xdr:from>
    <xdr:to>
      <xdr:col>15</xdr:col>
      <xdr:colOff>50800</xdr:colOff>
      <xdr:row>82</xdr:row>
      <xdr:rowOff>43814</xdr:rowOff>
    </xdr:to>
    <xdr:cxnSp macro="">
      <xdr:nvCxnSpPr>
        <xdr:cNvPr id="287" name="直線コネクタ 286">
          <a:extLst>
            <a:ext uri="{FF2B5EF4-FFF2-40B4-BE49-F238E27FC236}">
              <a16:creationId xmlns:a16="http://schemas.microsoft.com/office/drawing/2014/main" id="{CEFA285C-2053-4A36-BAE5-FFF89CB390D9}"/>
            </a:ext>
          </a:extLst>
        </xdr:cNvPr>
        <xdr:cNvCxnSpPr/>
      </xdr:nvCxnSpPr>
      <xdr:spPr>
        <a:xfrm flipV="1">
          <a:off x="2019300" y="140836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a:extLst>
            <a:ext uri="{FF2B5EF4-FFF2-40B4-BE49-F238E27FC236}">
              <a16:creationId xmlns:a16="http://schemas.microsoft.com/office/drawing/2014/main" id="{E782ABCB-E028-4E8D-ADC6-404D51DF5E63}"/>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a:extLst>
            <a:ext uri="{FF2B5EF4-FFF2-40B4-BE49-F238E27FC236}">
              <a16:creationId xmlns:a16="http://schemas.microsoft.com/office/drawing/2014/main" id="{277A5B40-AF48-420C-BB3A-3F05236460F2}"/>
            </a:ext>
          </a:extLst>
        </xdr:cNvPr>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a:extLst>
            <a:ext uri="{FF2B5EF4-FFF2-40B4-BE49-F238E27FC236}">
              <a16:creationId xmlns:a16="http://schemas.microsoft.com/office/drawing/2014/main" id="{3E6E1471-D5F2-47A8-8DD5-A668266B949A}"/>
            </a:ext>
          </a:extLst>
        </xdr:cNvPr>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40022</xdr:rowOff>
    </xdr:from>
    <xdr:ext cx="405111" cy="259045"/>
    <xdr:sp macro="" textlink="">
      <xdr:nvSpPr>
        <xdr:cNvPr id="291" name="n_1mainValue【公営住宅】&#10;有形固定資産減価償却率">
          <a:extLst>
            <a:ext uri="{FF2B5EF4-FFF2-40B4-BE49-F238E27FC236}">
              <a16:creationId xmlns:a16="http://schemas.microsoft.com/office/drawing/2014/main" id="{90C5849B-402F-4696-8B76-827B66D1CA5A}"/>
            </a:ext>
          </a:extLst>
        </xdr:cNvPr>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66691</xdr:rowOff>
    </xdr:from>
    <xdr:ext cx="405111" cy="259045"/>
    <xdr:sp macro="" textlink="">
      <xdr:nvSpPr>
        <xdr:cNvPr id="292" name="n_2mainValue【公営住宅】&#10;有形固定資産減価償却率">
          <a:extLst>
            <a:ext uri="{FF2B5EF4-FFF2-40B4-BE49-F238E27FC236}">
              <a16:creationId xmlns:a16="http://schemas.microsoft.com/office/drawing/2014/main" id="{950DC45A-6297-4716-900E-42DDF7DA7B2C}"/>
            </a:ext>
          </a:extLst>
        </xdr:cNvPr>
        <xdr:cNvSpPr txBox="1"/>
      </xdr:nvSpPr>
      <xdr:spPr>
        <a:xfrm>
          <a:off x="2705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85741</xdr:rowOff>
    </xdr:from>
    <xdr:ext cx="405111" cy="259045"/>
    <xdr:sp macro="" textlink="">
      <xdr:nvSpPr>
        <xdr:cNvPr id="293" name="n_3mainValue【公営住宅】&#10;有形固定資産減価償却率">
          <a:extLst>
            <a:ext uri="{FF2B5EF4-FFF2-40B4-BE49-F238E27FC236}">
              <a16:creationId xmlns:a16="http://schemas.microsoft.com/office/drawing/2014/main" id="{6966C9FC-4E62-4144-8B30-9069A08D1290}"/>
            </a:ext>
          </a:extLst>
        </xdr:cNvPr>
        <xdr:cNvSpPr txBox="1"/>
      </xdr:nvSpPr>
      <xdr:spPr>
        <a:xfrm>
          <a:off x="1816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FB5F882E-3EE2-425B-9213-A370201B3B0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8293EF7F-8259-4D8F-BA30-C9F9D0DF405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95537106-FA49-4A8F-9E6F-3EDB35F9CF9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F28DAE1A-C18C-4245-8662-B97D6F49591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62A6C428-38F7-4F4B-9A3B-8D26881169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7AFE1C92-D562-4674-A43F-32A34E330F4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5C915125-A3BB-4C58-84E4-5BA9B1305FA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75FCD8A6-2B1B-4CB8-884E-50684733F95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2A4788A-2408-4722-A7F9-FF8538A8E0E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75E68EF3-3106-4201-8E98-1307D6E056F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2D641E27-89CB-4EE8-8D07-12E96B8E907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7FB397FC-21D8-477F-9CE6-1110D6F5B16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1E1D5188-291B-4A73-884B-421DC303E20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8A091B02-0670-4007-A983-7D30997B031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4E7651A4-FD19-47CB-822E-9F7E5EA74BF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B74F4EBB-F5DE-4BFC-B49D-3E28B2ADD57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C89C7060-7F07-41AD-87BD-EF8A56654C3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8911A5AA-88EF-4DA9-BDF8-42E4726A87B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E175AC31-A8F0-4341-8DF8-2DFBA716EEF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D6969691-397C-404D-9493-54A24F44C89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C9C41B1-B039-44D7-9EF1-6E7352C8ECF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7D9A18BC-FA24-4537-A3D9-8F715B6E1A2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43D56044-A8A7-4A0A-90CE-B0DD1988030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a:extLst>
            <a:ext uri="{FF2B5EF4-FFF2-40B4-BE49-F238E27FC236}">
              <a16:creationId xmlns:a16="http://schemas.microsoft.com/office/drawing/2014/main" id="{CB90C162-9DDA-4EFA-A632-54751564A58B}"/>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a:extLst>
            <a:ext uri="{FF2B5EF4-FFF2-40B4-BE49-F238E27FC236}">
              <a16:creationId xmlns:a16="http://schemas.microsoft.com/office/drawing/2014/main" id="{7276D812-D8C9-4748-B6CD-CE3A5397DE04}"/>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a:extLst>
            <a:ext uri="{FF2B5EF4-FFF2-40B4-BE49-F238E27FC236}">
              <a16:creationId xmlns:a16="http://schemas.microsoft.com/office/drawing/2014/main" id="{1F4C0058-9D72-4B43-8654-42F93B352B5B}"/>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a:extLst>
            <a:ext uri="{FF2B5EF4-FFF2-40B4-BE49-F238E27FC236}">
              <a16:creationId xmlns:a16="http://schemas.microsoft.com/office/drawing/2014/main" id="{5A220A8E-DE08-4D9C-9EFE-32418FA2F851}"/>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a:extLst>
            <a:ext uri="{FF2B5EF4-FFF2-40B4-BE49-F238E27FC236}">
              <a16:creationId xmlns:a16="http://schemas.microsoft.com/office/drawing/2014/main" id="{E853207D-2941-4A38-941D-1ACF2AD5B227}"/>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22" name="【公営住宅】&#10;一人当たり面積平均値テキスト">
          <a:extLst>
            <a:ext uri="{FF2B5EF4-FFF2-40B4-BE49-F238E27FC236}">
              <a16:creationId xmlns:a16="http://schemas.microsoft.com/office/drawing/2014/main" id="{9854C3C5-5A29-4A98-A8D1-BB8B7EC1ED1C}"/>
            </a:ext>
          </a:extLst>
        </xdr:cNvPr>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a:extLst>
            <a:ext uri="{FF2B5EF4-FFF2-40B4-BE49-F238E27FC236}">
              <a16:creationId xmlns:a16="http://schemas.microsoft.com/office/drawing/2014/main" id="{7BE25582-8735-4EC4-9845-02D31D369E8A}"/>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a:extLst>
            <a:ext uri="{FF2B5EF4-FFF2-40B4-BE49-F238E27FC236}">
              <a16:creationId xmlns:a16="http://schemas.microsoft.com/office/drawing/2014/main" id="{ADB5B35E-6141-48FA-993A-BC16F02269D3}"/>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a:extLst>
            <a:ext uri="{FF2B5EF4-FFF2-40B4-BE49-F238E27FC236}">
              <a16:creationId xmlns:a16="http://schemas.microsoft.com/office/drawing/2014/main" id="{A77D88BA-0440-41FC-B6E2-C74EDB365FB8}"/>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a:extLst>
            <a:ext uri="{FF2B5EF4-FFF2-40B4-BE49-F238E27FC236}">
              <a16:creationId xmlns:a16="http://schemas.microsoft.com/office/drawing/2014/main" id="{A5EB22F0-6390-468F-9114-8EFB976892B1}"/>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1E4E9485-2955-456E-80F4-19CDF1BFA1E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EA5B73C-9729-4B40-A4E8-44FE0820DBA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ED0D7FB6-360F-43F5-BA7B-842F8A4AB98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57C9DFC0-5E39-4F44-AF18-AB22137777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558F1C8C-A10E-45A8-9860-0F4A1A8EFC9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72262</xdr:rowOff>
    </xdr:from>
    <xdr:to>
      <xdr:col>55</xdr:col>
      <xdr:colOff>50800</xdr:colOff>
      <xdr:row>82</xdr:row>
      <xdr:rowOff>2412</xdr:rowOff>
    </xdr:to>
    <xdr:sp macro="" textlink="">
      <xdr:nvSpPr>
        <xdr:cNvPr id="332" name="楕円 331">
          <a:extLst>
            <a:ext uri="{FF2B5EF4-FFF2-40B4-BE49-F238E27FC236}">
              <a16:creationId xmlns:a16="http://schemas.microsoft.com/office/drawing/2014/main" id="{7462179A-018A-4047-90CD-6EBFDD3F7460}"/>
            </a:ext>
          </a:extLst>
        </xdr:cNvPr>
        <xdr:cNvSpPr/>
      </xdr:nvSpPr>
      <xdr:spPr>
        <a:xfrm>
          <a:off x="10426700" y="139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95139</xdr:rowOff>
    </xdr:from>
    <xdr:ext cx="469744" cy="259045"/>
    <xdr:sp macro="" textlink="">
      <xdr:nvSpPr>
        <xdr:cNvPr id="333" name="【公営住宅】&#10;一人当たり面積該当値テキスト">
          <a:extLst>
            <a:ext uri="{FF2B5EF4-FFF2-40B4-BE49-F238E27FC236}">
              <a16:creationId xmlns:a16="http://schemas.microsoft.com/office/drawing/2014/main" id="{905AC538-304B-420E-8FA5-8682644A116A}"/>
            </a:ext>
          </a:extLst>
        </xdr:cNvPr>
        <xdr:cNvSpPr txBox="1"/>
      </xdr:nvSpPr>
      <xdr:spPr>
        <a:xfrm>
          <a:off x="10515600" y="1381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101028</xdr:rowOff>
    </xdr:from>
    <xdr:to>
      <xdr:col>50</xdr:col>
      <xdr:colOff>165100</xdr:colOff>
      <xdr:row>82</xdr:row>
      <xdr:rowOff>31178</xdr:rowOff>
    </xdr:to>
    <xdr:sp macro="" textlink="">
      <xdr:nvSpPr>
        <xdr:cNvPr id="334" name="楕円 333">
          <a:extLst>
            <a:ext uri="{FF2B5EF4-FFF2-40B4-BE49-F238E27FC236}">
              <a16:creationId xmlns:a16="http://schemas.microsoft.com/office/drawing/2014/main" id="{75E02509-9A27-4D04-B9F6-F4BAC4AF1593}"/>
            </a:ext>
          </a:extLst>
        </xdr:cNvPr>
        <xdr:cNvSpPr/>
      </xdr:nvSpPr>
      <xdr:spPr>
        <a:xfrm>
          <a:off x="9588500" y="1398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123062</xdr:rowOff>
    </xdr:from>
    <xdr:to>
      <xdr:col>55</xdr:col>
      <xdr:colOff>0</xdr:colOff>
      <xdr:row>81</xdr:row>
      <xdr:rowOff>151828</xdr:rowOff>
    </xdr:to>
    <xdr:cxnSp macro="">
      <xdr:nvCxnSpPr>
        <xdr:cNvPr id="335" name="直線コネクタ 334">
          <a:extLst>
            <a:ext uri="{FF2B5EF4-FFF2-40B4-BE49-F238E27FC236}">
              <a16:creationId xmlns:a16="http://schemas.microsoft.com/office/drawing/2014/main" id="{3C124AD9-0842-48A1-B54D-6D3B256892C5}"/>
            </a:ext>
          </a:extLst>
        </xdr:cNvPr>
        <xdr:cNvCxnSpPr/>
      </xdr:nvCxnSpPr>
      <xdr:spPr>
        <a:xfrm flipV="1">
          <a:off x="9639300" y="14010512"/>
          <a:ext cx="8382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76645</xdr:rowOff>
    </xdr:from>
    <xdr:to>
      <xdr:col>46</xdr:col>
      <xdr:colOff>38100</xdr:colOff>
      <xdr:row>83</xdr:row>
      <xdr:rowOff>6795</xdr:rowOff>
    </xdr:to>
    <xdr:sp macro="" textlink="">
      <xdr:nvSpPr>
        <xdr:cNvPr id="336" name="楕円 335">
          <a:extLst>
            <a:ext uri="{FF2B5EF4-FFF2-40B4-BE49-F238E27FC236}">
              <a16:creationId xmlns:a16="http://schemas.microsoft.com/office/drawing/2014/main" id="{FBFED962-AE20-48A3-BC63-82FB2D01E7B7}"/>
            </a:ext>
          </a:extLst>
        </xdr:cNvPr>
        <xdr:cNvSpPr/>
      </xdr:nvSpPr>
      <xdr:spPr>
        <a:xfrm>
          <a:off x="8699500" y="1413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151828</xdr:rowOff>
    </xdr:from>
    <xdr:to>
      <xdr:col>50</xdr:col>
      <xdr:colOff>114300</xdr:colOff>
      <xdr:row>82</xdr:row>
      <xdr:rowOff>127445</xdr:rowOff>
    </xdr:to>
    <xdr:cxnSp macro="">
      <xdr:nvCxnSpPr>
        <xdr:cNvPr id="337" name="直線コネクタ 336">
          <a:extLst>
            <a:ext uri="{FF2B5EF4-FFF2-40B4-BE49-F238E27FC236}">
              <a16:creationId xmlns:a16="http://schemas.microsoft.com/office/drawing/2014/main" id="{B97027AF-4D04-46C8-9878-AF26A8769D0C}"/>
            </a:ext>
          </a:extLst>
        </xdr:cNvPr>
        <xdr:cNvCxnSpPr/>
      </xdr:nvCxnSpPr>
      <xdr:spPr>
        <a:xfrm flipV="1">
          <a:off x="8750300" y="14039278"/>
          <a:ext cx="889000" cy="14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32638</xdr:rowOff>
    </xdr:from>
    <xdr:to>
      <xdr:col>41</xdr:col>
      <xdr:colOff>101600</xdr:colOff>
      <xdr:row>81</xdr:row>
      <xdr:rowOff>134238</xdr:rowOff>
    </xdr:to>
    <xdr:sp macro="" textlink="">
      <xdr:nvSpPr>
        <xdr:cNvPr id="338" name="楕円 337">
          <a:extLst>
            <a:ext uri="{FF2B5EF4-FFF2-40B4-BE49-F238E27FC236}">
              <a16:creationId xmlns:a16="http://schemas.microsoft.com/office/drawing/2014/main" id="{910F4C18-7F02-4CBC-B60F-B99CBA98E1C1}"/>
            </a:ext>
          </a:extLst>
        </xdr:cNvPr>
        <xdr:cNvSpPr/>
      </xdr:nvSpPr>
      <xdr:spPr>
        <a:xfrm>
          <a:off x="7810500" y="1392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83438</xdr:rowOff>
    </xdr:from>
    <xdr:to>
      <xdr:col>45</xdr:col>
      <xdr:colOff>177800</xdr:colOff>
      <xdr:row>82</xdr:row>
      <xdr:rowOff>127445</xdr:rowOff>
    </xdr:to>
    <xdr:cxnSp macro="">
      <xdr:nvCxnSpPr>
        <xdr:cNvPr id="339" name="直線コネクタ 338">
          <a:extLst>
            <a:ext uri="{FF2B5EF4-FFF2-40B4-BE49-F238E27FC236}">
              <a16:creationId xmlns:a16="http://schemas.microsoft.com/office/drawing/2014/main" id="{E4B8367A-C7E5-4DC4-9679-6B25EFA5A432}"/>
            </a:ext>
          </a:extLst>
        </xdr:cNvPr>
        <xdr:cNvCxnSpPr/>
      </xdr:nvCxnSpPr>
      <xdr:spPr>
        <a:xfrm>
          <a:off x="7861300" y="13970888"/>
          <a:ext cx="889000" cy="21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143463</xdr:rowOff>
    </xdr:from>
    <xdr:ext cx="469744" cy="259045"/>
    <xdr:sp macro="" textlink="">
      <xdr:nvSpPr>
        <xdr:cNvPr id="340" name="n_1aveValue【公営住宅】&#10;一人当たり面積">
          <a:extLst>
            <a:ext uri="{FF2B5EF4-FFF2-40B4-BE49-F238E27FC236}">
              <a16:creationId xmlns:a16="http://schemas.microsoft.com/office/drawing/2014/main" id="{2D6CBF98-1D9F-4214-89D5-5D819652F646}"/>
            </a:ext>
          </a:extLst>
        </xdr:cNvPr>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41" name="n_2aveValue【公営住宅】&#10;一人当たり面積">
          <a:extLst>
            <a:ext uri="{FF2B5EF4-FFF2-40B4-BE49-F238E27FC236}">
              <a16:creationId xmlns:a16="http://schemas.microsoft.com/office/drawing/2014/main" id="{26D639C8-B807-4E78-9E64-22B367AD59DB}"/>
            </a:ext>
          </a:extLst>
        </xdr:cNvPr>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2494</xdr:rowOff>
    </xdr:from>
    <xdr:ext cx="469744" cy="259045"/>
    <xdr:sp macro="" textlink="">
      <xdr:nvSpPr>
        <xdr:cNvPr id="342" name="n_3aveValue【公営住宅】&#10;一人当たり面積">
          <a:extLst>
            <a:ext uri="{FF2B5EF4-FFF2-40B4-BE49-F238E27FC236}">
              <a16:creationId xmlns:a16="http://schemas.microsoft.com/office/drawing/2014/main" id="{855D8162-D13E-49E6-BC9C-826BD6BC5965}"/>
            </a:ext>
          </a:extLst>
        </xdr:cNvPr>
        <xdr:cNvSpPr txBox="1"/>
      </xdr:nvSpPr>
      <xdr:spPr>
        <a:xfrm>
          <a:off x="7626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47705</xdr:rowOff>
    </xdr:from>
    <xdr:ext cx="469744" cy="259045"/>
    <xdr:sp macro="" textlink="">
      <xdr:nvSpPr>
        <xdr:cNvPr id="343" name="n_1mainValue【公営住宅】&#10;一人当たり面積">
          <a:extLst>
            <a:ext uri="{FF2B5EF4-FFF2-40B4-BE49-F238E27FC236}">
              <a16:creationId xmlns:a16="http://schemas.microsoft.com/office/drawing/2014/main" id="{AC21AA4A-3902-4948-BB43-52FE46EBDDE5}"/>
            </a:ext>
          </a:extLst>
        </xdr:cNvPr>
        <xdr:cNvSpPr txBox="1"/>
      </xdr:nvSpPr>
      <xdr:spPr>
        <a:xfrm>
          <a:off x="9391727" y="1376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23322</xdr:rowOff>
    </xdr:from>
    <xdr:ext cx="469744" cy="259045"/>
    <xdr:sp macro="" textlink="">
      <xdr:nvSpPr>
        <xdr:cNvPr id="344" name="n_2mainValue【公営住宅】&#10;一人当たり面積">
          <a:extLst>
            <a:ext uri="{FF2B5EF4-FFF2-40B4-BE49-F238E27FC236}">
              <a16:creationId xmlns:a16="http://schemas.microsoft.com/office/drawing/2014/main" id="{6AE68881-7B09-4B8D-8B20-8B26485B16E2}"/>
            </a:ext>
          </a:extLst>
        </xdr:cNvPr>
        <xdr:cNvSpPr txBox="1"/>
      </xdr:nvSpPr>
      <xdr:spPr>
        <a:xfrm>
          <a:off x="8515427" y="1391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150765</xdr:rowOff>
    </xdr:from>
    <xdr:ext cx="469744" cy="259045"/>
    <xdr:sp macro="" textlink="">
      <xdr:nvSpPr>
        <xdr:cNvPr id="345" name="n_3mainValue【公営住宅】&#10;一人当たり面積">
          <a:extLst>
            <a:ext uri="{FF2B5EF4-FFF2-40B4-BE49-F238E27FC236}">
              <a16:creationId xmlns:a16="http://schemas.microsoft.com/office/drawing/2014/main" id="{877A0483-7559-40AF-ABB2-4EC4C51E40AC}"/>
            </a:ext>
          </a:extLst>
        </xdr:cNvPr>
        <xdr:cNvSpPr txBox="1"/>
      </xdr:nvSpPr>
      <xdr:spPr>
        <a:xfrm>
          <a:off x="7626427" y="1369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7312E2CA-64E8-43E9-9725-68631521A7D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B0B10B08-AF08-4834-9E02-50358800AD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D4140BA1-ABA1-411E-B700-95F8936BFF9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5281F158-DF2D-496A-BAF0-1F08E675BF4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73DE818F-2B1B-4636-98F4-2129709E722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A7A71B87-4316-4010-A8B5-E25D0A79A9F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F3EC5BE5-15B7-45F3-8CA2-FBAF2669038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3F5F49DF-4A00-4F39-9900-AC35059F59E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8267AE84-CCEA-497F-B03B-3205B9BB2C1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9AF73D40-E0D6-4F83-AC27-4DE063AB571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24AB3D1A-F666-4E1A-BD23-326DD46CCC4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6D759286-AB74-4F27-8D7F-F5FF3C715A4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D84CA4C2-1664-4F05-8C2E-85C82226A60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A42AC759-43A7-4EB2-8A01-8E721560E5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F0368B5A-B3F0-4686-82FE-100815F9DC3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933FAC9C-9424-4E24-A885-884E361425F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F6B32232-203C-4A6C-BF93-B96E9CDADF3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6E8864EA-2B60-4974-AB48-C7B94AC0D15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E0A1947B-B0C3-45B4-9C81-91DBAD886A1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40075554-1304-4730-A1C8-66FD59180A7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759B7163-0363-4A68-995C-703B1A77F64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71F3D346-D888-448E-BC60-EA955E38EA2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A98E8862-D95C-4FFA-8205-5557CE61940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6E55301B-52FE-4B5E-8385-5CE54F43574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1D6DB429-89CF-4B20-8293-74E73A6B644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461E1E86-DE09-49A8-B56B-D901846B5EC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F59AD817-65B2-4576-A9BE-03B515863AB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B36F9C9C-5399-4866-9D01-73C09FE8B50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DC68EFF1-2A5F-4C61-9446-1D3874A1B8B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B49B1B51-A71C-4971-AD31-9D443728516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CA9A1F23-38A8-4900-A370-C246D3A264B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58392258-CD1A-4389-9461-14D8971B209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D8D96C8A-A2DE-4C47-99D8-4EFD30E1D65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3D4E6755-BFD2-4A02-BF92-1E9BEDCCF6E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954FFBEC-5115-4A61-A6C7-BE94005A046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6A296837-388E-4062-B7B4-4CF609663E3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44B5F490-0B29-4997-9A05-14AD6581503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248D7C2D-5AAF-4C01-9B49-FCEE8AB4BA5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C532E7F1-E1EE-4DDB-98A7-2F7831FBB5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34ECCF18-4225-47F8-8E41-6254B14B7A4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19136A92-225E-4E1A-9418-6175E0B676E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a:extLst>
            <a:ext uri="{FF2B5EF4-FFF2-40B4-BE49-F238E27FC236}">
              <a16:creationId xmlns:a16="http://schemas.microsoft.com/office/drawing/2014/main" id="{6CDEFC29-9AC4-4F37-BBE5-E5F7D3382F5B}"/>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id="{D388C47B-05EF-49D2-81E6-CC4B1342182C}"/>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a:extLst>
            <a:ext uri="{FF2B5EF4-FFF2-40B4-BE49-F238E27FC236}">
              <a16:creationId xmlns:a16="http://schemas.microsoft.com/office/drawing/2014/main" id="{A0FDB39B-E0B0-40C2-9EE4-0CB5A1E034FD}"/>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a:extLst>
            <a:ext uri="{FF2B5EF4-FFF2-40B4-BE49-F238E27FC236}">
              <a16:creationId xmlns:a16="http://schemas.microsoft.com/office/drawing/2014/main" id="{00EDB119-085F-4CCF-BF36-546AF5485791}"/>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a:extLst>
            <a:ext uri="{FF2B5EF4-FFF2-40B4-BE49-F238E27FC236}">
              <a16:creationId xmlns:a16="http://schemas.microsoft.com/office/drawing/2014/main" id="{3408EA73-FD76-4A3B-B583-E447F0B1A6D0}"/>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1D3AC7BC-00F3-4158-B3A9-1039B73B9378}"/>
            </a:ext>
          </a:extLst>
        </xdr:cNvPr>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a:extLst>
            <a:ext uri="{FF2B5EF4-FFF2-40B4-BE49-F238E27FC236}">
              <a16:creationId xmlns:a16="http://schemas.microsoft.com/office/drawing/2014/main" id="{B2648C10-4322-4B03-8F9F-43A7FFB73CDD}"/>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a:extLst>
            <a:ext uri="{FF2B5EF4-FFF2-40B4-BE49-F238E27FC236}">
              <a16:creationId xmlns:a16="http://schemas.microsoft.com/office/drawing/2014/main" id="{7D91DA66-7AA3-4C49-A768-121D7215C04A}"/>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a:extLst>
            <a:ext uri="{FF2B5EF4-FFF2-40B4-BE49-F238E27FC236}">
              <a16:creationId xmlns:a16="http://schemas.microsoft.com/office/drawing/2014/main" id="{E5D8BF51-EFD6-4063-87CC-33EC29346DFA}"/>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a:extLst>
            <a:ext uri="{FF2B5EF4-FFF2-40B4-BE49-F238E27FC236}">
              <a16:creationId xmlns:a16="http://schemas.microsoft.com/office/drawing/2014/main" id="{3DF5A9D1-AC65-4939-B5A1-6AF02FC33062}"/>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59286D8B-313E-4EF7-A6F8-4C2B3035126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DCF53B59-C92A-4DA3-8454-BED948410EF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5DC528D8-626B-4C08-91A0-416C0915083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80C7E68E-7A0E-458C-812B-40C9BDDBB4B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137DF6E8-6C38-487A-A272-776E8AAE1B6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12337</xdr:rowOff>
    </xdr:from>
    <xdr:to>
      <xdr:col>85</xdr:col>
      <xdr:colOff>177800</xdr:colOff>
      <xdr:row>41</xdr:row>
      <xdr:rowOff>113937</xdr:rowOff>
    </xdr:to>
    <xdr:sp macro="" textlink="">
      <xdr:nvSpPr>
        <xdr:cNvPr id="402" name="楕円 401">
          <a:extLst>
            <a:ext uri="{FF2B5EF4-FFF2-40B4-BE49-F238E27FC236}">
              <a16:creationId xmlns:a16="http://schemas.microsoft.com/office/drawing/2014/main" id="{80CC7E98-1D7E-4467-BCC5-76E7F1DC0A35}"/>
            </a:ext>
          </a:extLst>
        </xdr:cNvPr>
        <xdr:cNvSpPr/>
      </xdr:nvSpPr>
      <xdr:spPr>
        <a:xfrm>
          <a:off x="162687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98714</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D98527E7-07E7-4DD3-9020-FAD6769F84ED}"/>
            </a:ext>
          </a:extLst>
        </xdr:cNvPr>
        <xdr:cNvSpPr txBox="1"/>
      </xdr:nvSpPr>
      <xdr:spPr>
        <a:xfrm>
          <a:off x="16357600" y="6956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80917</xdr:rowOff>
    </xdr:from>
    <xdr:to>
      <xdr:col>81</xdr:col>
      <xdr:colOff>101600</xdr:colOff>
      <xdr:row>42</xdr:row>
      <xdr:rowOff>11067</xdr:rowOff>
    </xdr:to>
    <xdr:sp macro="" textlink="">
      <xdr:nvSpPr>
        <xdr:cNvPr id="404" name="楕円 403">
          <a:extLst>
            <a:ext uri="{FF2B5EF4-FFF2-40B4-BE49-F238E27FC236}">
              <a16:creationId xmlns:a16="http://schemas.microsoft.com/office/drawing/2014/main" id="{F10D44A8-83CF-4E3C-A9F6-E3F965E43F40}"/>
            </a:ext>
          </a:extLst>
        </xdr:cNvPr>
        <xdr:cNvSpPr/>
      </xdr:nvSpPr>
      <xdr:spPr>
        <a:xfrm>
          <a:off x="15430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63137</xdr:rowOff>
    </xdr:from>
    <xdr:to>
      <xdr:col>85</xdr:col>
      <xdr:colOff>127000</xdr:colOff>
      <xdr:row>41</xdr:row>
      <xdr:rowOff>131717</xdr:rowOff>
    </xdr:to>
    <xdr:cxnSp macro="">
      <xdr:nvCxnSpPr>
        <xdr:cNvPr id="405" name="直線コネクタ 404">
          <a:extLst>
            <a:ext uri="{FF2B5EF4-FFF2-40B4-BE49-F238E27FC236}">
              <a16:creationId xmlns:a16="http://schemas.microsoft.com/office/drawing/2014/main" id="{4ECCE35A-47C8-4D3A-B817-B4BD46CC21EE}"/>
            </a:ext>
          </a:extLst>
        </xdr:cNvPr>
        <xdr:cNvCxnSpPr/>
      </xdr:nvCxnSpPr>
      <xdr:spPr>
        <a:xfrm flipV="1">
          <a:off x="15481300" y="709258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17235</xdr:rowOff>
    </xdr:from>
    <xdr:to>
      <xdr:col>76</xdr:col>
      <xdr:colOff>165100</xdr:colOff>
      <xdr:row>41</xdr:row>
      <xdr:rowOff>118835</xdr:rowOff>
    </xdr:to>
    <xdr:sp macro="" textlink="">
      <xdr:nvSpPr>
        <xdr:cNvPr id="406" name="楕円 405">
          <a:extLst>
            <a:ext uri="{FF2B5EF4-FFF2-40B4-BE49-F238E27FC236}">
              <a16:creationId xmlns:a16="http://schemas.microsoft.com/office/drawing/2014/main" id="{A6FF0D8E-A9FB-47CD-AE08-12F7561086E3}"/>
            </a:ext>
          </a:extLst>
        </xdr:cNvPr>
        <xdr:cNvSpPr/>
      </xdr:nvSpPr>
      <xdr:spPr>
        <a:xfrm>
          <a:off x="14541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68035</xdr:rowOff>
    </xdr:from>
    <xdr:to>
      <xdr:col>81</xdr:col>
      <xdr:colOff>50800</xdr:colOff>
      <xdr:row>41</xdr:row>
      <xdr:rowOff>131717</xdr:rowOff>
    </xdr:to>
    <xdr:cxnSp macro="">
      <xdr:nvCxnSpPr>
        <xdr:cNvPr id="407" name="直線コネクタ 406">
          <a:extLst>
            <a:ext uri="{FF2B5EF4-FFF2-40B4-BE49-F238E27FC236}">
              <a16:creationId xmlns:a16="http://schemas.microsoft.com/office/drawing/2014/main" id="{6B6CFDEA-1747-48A0-8E84-C38E371DC97D}"/>
            </a:ext>
          </a:extLst>
        </xdr:cNvPr>
        <xdr:cNvCxnSpPr/>
      </xdr:nvCxnSpPr>
      <xdr:spPr>
        <a:xfrm>
          <a:off x="14592300" y="7097485"/>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08" name="楕円 407">
          <a:extLst>
            <a:ext uri="{FF2B5EF4-FFF2-40B4-BE49-F238E27FC236}">
              <a16:creationId xmlns:a16="http://schemas.microsoft.com/office/drawing/2014/main" id="{BE364F16-D092-4E7D-BCBB-A4CF62F677B9}"/>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68035</xdr:rowOff>
    </xdr:from>
    <xdr:to>
      <xdr:col>76</xdr:col>
      <xdr:colOff>114300</xdr:colOff>
      <xdr:row>42</xdr:row>
      <xdr:rowOff>92528</xdr:rowOff>
    </xdr:to>
    <xdr:cxnSp macro="">
      <xdr:nvCxnSpPr>
        <xdr:cNvPr id="409" name="直線コネクタ 408">
          <a:extLst>
            <a:ext uri="{FF2B5EF4-FFF2-40B4-BE49-F238E27FC236}">
              <a16:creationId xmlns:a16="http://schemas.microsoft.com/office/drawing/2014/main" id="{23BB5AB3-6937-40CF-896F-27040552E625}"/>
            </a:ext>
          </a:extLst>
        </xdr:cNvPr>
        <xdr:cNvCxnSpPr/>
      </xdr:nvCxnSpPr>
      <xdr:spPr>
        <a:xfrm flipV="1">
          <a:off x="13703300" y="70974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99D7EF94-6F0A-4329-B2D1-0065C9C90662}"/>
            </a:ext>
          </a:extLst>
        </xdr:cNvPr>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9DDEC0C0-65DB-46B9-8949-89A625742307}"/>
            </a:ext>
          </a:extLst>
        </xdr:cNvPr>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472E075A-856B-49D3-A1ED-C8FE38C49321}"/>
            </a:ext>
          </a:extLst>
        </xdr:cNvPr>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2194</xdr:rowOff>
    </xdr:from>
    <xdr:ext cx="340478" cy="259045"/>
    <xdr:sp macro="" textlink="">
      <xdr:nvSpPr>
        <xdr:cNvPr id="413" name="n_1mainValue【認定こども園・幼稚園・保育所】&#10;有形固定資産減価償却率">
          <a:extLst>
            <a:ext uri="{FF2B5EF4-FFF2-40B4-BE49-F238E27FC236}">
              <a16:creationId xmlns:a16="http://schemas.microsoft.com/office/drawing/2014/main" id="{266785F4-0008-4594-95C8-E4F6F9FC9E12}"/>
            </a:ext>
          </a:extLst>
        </xdr:cNvPr>
        <xdr:cNvSpPr txBox="1"/>
      </xdr:nvSpPr>
      <xdr:spPr>
        <a:xfrm>
          <a:off x="15298361" y="7203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109962</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15E61CFD-52DB-4FA4-B9B5-8259323DA9EA}"/>
            </a:ext>
          </a:extLst>
        </xdr:cNvPr>
        <xdr:cNvSpPr txBox="1"/>
      </xdr:nvSpPr>
      <xdr:spPr>
        <a:xfrm>
          <a:off x="14389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42</xdr:row>
      <xdr:rowOff>134455</xdr:rowOff>
    </xdr:from>
    <xdr:ext cx="340478" cy="259045"/>
    <xdr:sp macro="" textlink="">
      <xdr:nvSpPr>
        <xdr:cNvPr id="415" name="n_3mainValue【認定こども園・幼稚園・保育所】&#10;有形固定資産減価償却率">
          <a:extLst>
            <a:ext uri="{FF2B5EF4-FFF2-40B4-BE49-F238E27FC236}">
              <a16:creationId xmlns:a16="http://schemas.microsoft.com/office/drawing/2014/main" id="{44F8C12C-137E-44D7-9FB0-A19E882C5AE6}"/>
            </a:ext>
          </a:extLst>
        </xdr:cNvPr>
        <xdr:cNvSpPr txBox="1"/>
      </xdr:nvSpPr>
      <xdr:spPr>
        <a:xfrm>
          <a:off x="135330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B9089D53-1F70-4F04-845D-759AABC0342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C65BEF16-C1E8-421D-8E8D-3E6FC7DC26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BAE6D775-1CCE-48D2-B9A7-01B3FB53FCF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FF23BADA-6333-4FE7-A31C-289C2BC0A45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F65AD96F-4935-4B5F-BEAD-16A1D5B9A7A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3D6B274F-F500-41AC-A9D4-9D2666475E1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0970A6DB-76F5-4B46-9ACD-C6FADFC32D9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6EFCC434-2ACC-4749-968C-F8A58EF244F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FFC9F472-4BFF-4EBF-AF25-CAC5A36E512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844F2C79-8DF0-4ECD-BD38-66A2B89843E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a:extLst>
            <a:ext uri="{FF2B5EF4-FFF2-40B4-BE49-F238E27FC236}">
              <a16:creationId xmlns:a16="http://schemas.microsoft.com/office/drawing/2014/main" id="{7ECA09A2-4C3E-40DA-A76E-803279667A6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a:extLst>
            <a:ext uri="{FF2B5EF4-FFF2-40B4-BE49-F238E27FC236}">
              <a16:creationId xmlns:a16="http://schemas.microsoft.com/office/drawing/2014/main" id="{2FDDFD16-939D-4071-93B4-0F7A4424719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a:extLst>
            <a:ext uri="{FF2B5EF4-FFF2-40B4-BE49-F238E27FC236}">
              <a16:creationId xmlns:a16="http://schemas.microsoft.com/office/drawing/2014/main" id="{C9EC5EF4-2699-41BF-902E-63774EAB85A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a:extLst>
            <a:ext uri="{FF2B5EF4-FFF2-40B4-BE49-F238E27FC236}">
              <a16:creationId xmlns:a16="http://schemas.microsoft.com/office/drawing/2014/main" id="{AAC24FA1-F1F8-49C7-8C86-67F1D70C6F5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a:extLst>
            <a:ext uri="{FF2B5EF4-FFF2-40B4-BE49-F238E27FC236}">
              <a16:creationId xmlns:a16="http://schemas.microsoft.com/office/drawing/2014/main" id="{F9C53D47-8EF2-45D9-98D6-536774F6C94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a:extLst>
            <a:ext uri="{FF2B5EF4-FFF2-40B4-BE49-F238E27FC236}">
              <a16:creationId xmlns:a16="http://schemas.microsoft.com/office/drawing/2014/main" id="{111B7E1D-5ED9-4374-B577-9509E6041E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a:extLst>
            <a:ext uri="{FF2B5EF4-FFF2-40B4-BE49-F238E27FC236}">
              <a16:creationId xmlns:a16="http://schemas.microsoft.com/office/drawing/2014/main" id="{02B2C47F-6B81-4073-AA8A-1706A1C50E4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a:extLst>
            <a:ext uri="{FF2B5EF4-FFF2-40B4-BE49-F238E27FC236}">
              <a16:creationId xmlns:a16="http://schemas.microsoft.com/office/drawing/2014/main" id="{B46FD465-3D0E-49A0-8831-ABDC57504C4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a16="http://schemas.microsoft.com/office/drawing/2014/main" id="{97CF5D82-543F-4D54-840D-EB8B80BC993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a:extLst>
            <a:ext uri="{FF2B5EF4-FFF2-40B4-BE49-F238E27FC236}">
              <a16:creationId xmlns:a16="http://schemas.microsoft.com/office/drawing/2014/main" id="{08BF1595-AA5A-4D69-A847-BE9B007DB1B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a:extLst>
            <a:ext uri="{FF2B5EF4-FFF2-40B4-BE49-F238E27FC236}">
              <a16:creationId xmlns:a16="http://schemas.microsoft.com/office/drawing/2014/main" id="{90A6D9C6-CB31-4098-A967-AF7D59661FB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a:extLst>
            <a:ext uri="{FF2B5EF4-FFF2-40B4-BE49-F238E27FC236}">
              <a16:creationId xmlns:a16="http://schemas.microsoft.com/office/drawing/2014/main" id="{257F4BFF-8DEB-4AC4-ADA7-8FBECAD8F17B}"/>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a:extLst>
            <a:ext uri="{FF2B5EF4-FFF2-40B4-BE49-F238E27FC236}">
              <a16:creationId xmlns:a16="http://schemas.microsoft.com/office/drawing/2014/main" id="{D05C8F6E-F7D6-4484-93C0-BABDB133C1EC}"/>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a:extLst>
            <a:ext uri="{FF2B5EF4-FFF2-40B4-BE49-F238E27FC236}">
              <a16:creationId xmlns:a16="http://schemas.microsoft.com/office/drawing/2014/main" id="{456086CD-84A0-4581-8BAF-D567BFB6B931}"/>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a:extLst>
            <a:ext uri="{FF2B5EF4-FFF2-40B4-BE49-F238E27FC236}">
              <a16:creationId xmlns:a16="http://schemas.microsoft.com/office/drawing/2014/main" id="{3574CC40-432D-480B-8E5D-02C1B8546FCD}"/>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a:extLst>
            <a:ext uri="{FF2B5EF4-FFF2-40B4-BE49-F238E27FC236}">
              <a16:creationId xmlns:a16="http://schemas.microsoft.com/office/drawing/2014/main" id="{D97DC2A4-5B8C-4A16-8078-73C6FFEF1608}"/>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42" name="【認定こども園・幼稚園・保育所】&#10;一人当たり面積平均値テキスト">
          <a:extLst>
            <a:ext uri="{FF2B5EF4-FFF2-40B4-BE49-F238E27FC236}">
              <a16:creationId xmlns:a16="http://schemas.microsoft.com/office/drawing/2014/main" id="{A57BC395-3E31-4B6E-A082-8EEB5A90A041}"/>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a:extLst>
            <a:ext uri="{FF2B5EF4-FFF2-40B4-BE49-F238E27FC236}">
              <a16:creationId xmlns:a16="http://schemas.microsoft.com/office/drawing/2014/main" id="{6BA6DCA2-14FC-4860-BC31-725222C0CC9F}"/>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a:extLst>
            <a:ext uri="{FF2B5EF4-FFF2-40B4-BE49-F238E27FC236}">
              <a16:creationId xmlns:a16="http://schemas.microsoft.com/office/drawing/2014/main" id="{84F10F4C-580C-4EA0-BF04-C84EF635091C}"/>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a:extLst>
            <a:ext uri="{FF2B5EF4-FFF2-40B4-BE49-F238E27FC236}">
              <a16:creationId xmlns:a16="http://schemas.microsoft.com/office/drawing/2014/main" id="{B9A2EDD8-0A92-4DB0-BD4C-5C0E25C7CB73}"/>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a:extLst>
            <a:ext uri="{FF2B5EF4-FFF2-40B4-BE49-F238E27FC236}">
              <a16:creationId xmlns:a16="http://schemas.microsoft.com/office/drawing/2014/main" id="{D4B12AD6-AF34-44F0-B07F-69C4826EF289}"/>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90876E12-5FDE-4ECE-A4CC-591B30DE65D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45ACB259-DF26-43EC-ACF8-334E7CCC725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6614DE20-6036-400A-AD50-24928FC7CAE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332F2877-5C2C-45B9-9D12-2C79A72F53A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E417EDDB-0050-4D24-9DFD-167844014C7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77978</xdr:rowOff>
    </xdr:from>
    <xdr:to>
      <xdr:col>116</xdr:col>
      <xdr:colOff>114300</xdr:colOff>
      <xdr:row>40</xdr:row>
      <xdr:rowOff>8128</xdr:rowOff>
    </xdr:to>
    <xdr:sp macro="" textlink="">
      <xdr:nvSpPr>
        <xdr:cNvPr id="452" name="楕円 451">
          <a:extLst>
            <a:ext uri="{FF2B5EF4-FFF2-40B4-BE49-F238E27FC236}">
              <a16:creationId xmlns:a16="http://schemas.microsoft.com/office/drawing/2014/main" id="{C12E2A29-A416-4537-AF31-6F811C23693B}"/>
            </a:ext>
          </a:extLst>
        </xdr:cNvPr>
        <xdr:cNvSpPr/>
      </xdr:nvSpPr>
      <xdr:spPr>
        <a:xfrm>
          <a:off x="221107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100855</xdr:rowOff>
    </xdr:from>
    <xdr:ext cx="469744" cy="259045"/>
    <xdr:sp macro="" textlink="">
      <xdr:nvSpPr>
        <xdr:cNvPr id="453" name="【認定こども園・幼稚園・保育所】&#10;一人当たり面積該当値テキスト">
          <a:extLst>
            <a:ext uri="{FF2B5EF4-FFF2-40B4-BE49-F238E27FC236}">
              <a16:creationId xmlns:a16="http://schemas.microsoft.com/office/drawing/2014/main" id="{3B8AB495-7576-479C-AC17-559D4B7F218E}"/>
            </a:ext>
          </a:extLst>
        </xdr:cNvPr>
        <xdr:cNvSpPr txBox="1"/>
      </xdr:nvSpPr>
      <xdr:spPr>
        <a:xfrm>
          <a:off x="22199600" y="661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85293</xdr:rowOff>
    </xdr:from>
    <xdr:to>
      <xdr:col>112</xdr:col>
      <xdr:colOff>38100</xdr:colOff>
      <xdr:row>40</xdr:row>
      <xdr:rowOff>15443</xdr:rowOff>
    </xdr:to>
    <xdr:sp macro="" textlink="">
      <xdr:nvSpPr>
        <xdr:cNvPr id="454" name="楕円 453">
          <a:extLst>
            <a:ext uri="{FF2B5EF4-FFF2-40B4-BE49-F238E27FC236}">
              <a16:creationId xmlns:a16="http://schemas.microsoft.com/office/drawing/2014/main" id="{D4C39391-29BA-4E62-8542-F038F9EA5FCE}"/>
            </a:ext>
          </a:extLst>
        </xdr:cNvPr>
        <xdr:cNvSpPr/>
      </xdr:nvSpPr>
      <xdr:spPr>
        <a:xfrm>
          <a:off x="21272500" y="67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128778</xdr:rowOff>
    </xdr:from>
    <xdr:to>
      <xdr:col>116</xdr:col>
      <xdr:colOff>63500</xdr:colOff>
      <xdr:row>39</xdr:row>
      <xdr:rowOff>136093</xdr:rowOff>
    </xdr:to>
    <xdr:cxnSp macro="">
      <xdr:nvCxnSpPr>
        <xdr:cNvPr id="455" name="直線コネクタ 454">
          <a:extLst>
            <a:ext uri="{FF2B5EF4-FFF2-40B4-BE49-F238E27FC236}">
              <a16:creationId xmlns:a16="http://schemas.microsoft.com/office/drawing/2014/main" id="{695AC803-01EB-4E4F-B398-AEE82D1D3183}"/>
            </a:ext>
          </a:extLst>
        </xdr:cNvPr>
        <xdr:cNvCxnSpPr/>
      </xdr:nvCxnSpPr>
      <xdr:spPr>
        <a:xfrm flipV="1">
          <a:off x="21323300" y="6815328"/>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23571</xdr:rowOff>
    </xdr:from>
    <xdr:to>
      <xdr:col>107</xdr:col>
      <xdr:colOff>101600</xdr:colOff>
      <xdr:row>38</xdr:row>
      <xdr:rowOff>125171</xdr:rowOff>
    </xdr:to>
    <xdr:sp macro="" textlink="">
      <xdr:nvSpPr>
        <xdr:cNvPr id="456" name="楕円 455">
          <a:extLst>
            <a:ext uri="{FF2B5EF4-FFF2-40B4-BE49-F238E27FC236}">
              <a16:creationId xmlns:a16="http://schemas.microsoft.com/office/drawing/2014/main" id="{980DA119-0C45-454E-8AC1-F428AB85EFD0}"/>
            </a:ext>
          </a:extLst>
        </xdr:cNvPr>
        <xdr:cNvSpPr/>
      </xdr:nvSpPr>
      <xdr:spPr>
        <a:xfrm>
          <a:off x="20383500" y="65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74371</xdr:rowOff>
    </xdr:from>
    <xdr:to>
      <xdr:col>111</xdr:col>
      <xdr:colOff>177800</xdr:colOff>
      <xdr:row>39</xdr:row>
      <xdr:rowOff>136093</xdr:rowOff>
    </xdr:to>
    <xdr:cxnSp macro="">
      <xdr:nvCxnSpPr>
        <xdr:cNvPr id="457" name="直線コネクタ 456">
          <a:extLst>
            <a:ext uri="{FF2B5EF4-FFF2-40B4-BE49-F238E27FC236}">
              <a16:creationId xmlns:a16="http://schemas.microsoft.com/office/drawing/2014/main" id="{89FEABFA-D61E-4374-AC0B-D5B91CBE5293}"/>
            </a:ext>
          </a:extLst>
        </xdr:cNvPr>
        <xdr:cNvCxnSpPr/>
      </xdr:nvCxnSpPr>
      <xdr:spPr>
        <a:xfrm>
          <a:off x="20434300" y="6589471"/>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95352</xdr:rowOff>
    </xdr:from>
    <xdr:to>
      <xdr:col>102</xdr:col>
      <xdr:colOff>165100</xdr:colOff>
      <xdr:row>40</xdr:row>
      <xdr:rowOff>25502</xdr:rowOff>
    </xdr:to>
    <xdr:sp macro="" textlink="">
      <xdr:nvSpPr>
        <xdr:cNvPr id="458" name="楕円 457">
          <a:extLst>
            <a:ext uri="{FF2B5EF4-FFF2-40B4-BE49-F238E27FC236}">
              <a16:creationId xmlns:a16="http://schemas.microsoft.com/office/drawing/2014/main" id="{E9F1FDCE-D876-4B64-8B02-C890F51F8832}"/>
            </a:ext>
          </a:extLst>
        </xdr:cNvPr>
        <xdr:cNvSpPr/>
      </xdr:nvSpPr>
      <xdr:spPr>
        <a:xfrm>
          <a:off x="19494500" y="67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74371</xdr:rowOff>
    </xdr:from>
    <xdr:to>
      <xdr:col>107</xdr:col>
      <xdr:colOff>50800</xdr:colOff>
      <xdr:row>39</xdr:row>
      <xdr:rowOff>146152</xdr:rowOff>
    </xdr:to>
    <xdr:cxnSp macro="">
      <xdr:nvCxnSpPr>
        <xdr:cNvPr id="459" name="直線コネクタ 458">
          <a:extLst>
            <a:ext uri="{FF2B5EF4-FFF2-40B4-BE49-F238E27FC236}">
              <a16:creationId xmlns:a16="http://schemas.microsoft.com/office/drawing/2014/main" id="{FEA13E9E-7EC1-4FF7-A006-0C2DEBCF6428}"/>
            </a:ext>
          </a:extLst>
        </xdr:cNvPr>
        <xdr:cNvCxnSpPr/>
      </xdr:nvCxnSpPr>
      <xdr:spPr>
        <a:xfrm flipV="1">
          <a:off x="19545300" y="6589471"/>
          <a:ext cx="889000" cy="2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460" name="n_1aveValue【認定こども園・幼稚園・保育所】&#10;一人当たり面積">
          <a:extLst>
            <a:ext uri="{FF2B5EF4-FFF2-40B4-BE49-F238E27FC236}">
              <a16:creationId xmlns:a16="http://schemas.microsoft.com/office/drawing/2014/main" id="{5B7AD002-096E-4399-A84B-3BE0ED160628}"/>
            </a:ext>
          </a:extLst>
        </xdr:cNvPr>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461" name="n_2aveValue【認定こども園・幼稚園・保育所】&#10;一人当たり面積">
          <a:extLst>
            <a:ext uri="{FF2B5EF4-FFF2-40B4-BE49-F238E27FC236}">
              <a16:creationId xmlns:a16="http://schemas.microsoft.com/office/drawing/2014/main" id="{FEADBF47-C92F-4082-B78C-51A1AA60B7E8}"/>
            </a:ext>
          </a:extLst>
        </xdr:cNvPr>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462" name="n_3aveValue【認定こども園・幼稚園・保育所】&#10;一人当たり面積">
          <a:extLst>
            <a:ext uri="{FF2B5EF4-FFF2-40B4-BE49-F238E27FC236}">
              <a16:creationId xmlns:a16="http://schemas.microsoft.com/office/drawing/2014/main" id="{F4727873-04C4-4CE3-A213-095C92F1BCDF}"/>
            </a:ext>
          </a:extLst>
        </xdr:cNvPr>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31970</xdr:rowOff>
    </xdr:from>
    <xdr:ext cx="469744" cy="259045"/>
    <xdr:sp macro="" textlink="">
      <xdr:nvSpPr>
        <xdr:cNvPr id="463" name="n_1mainValue【認定こども園・幼稚園・保育所】&#10;一人当たり面積">
          <a:extLst>
            <a:ext uri="{FF2B5EF4-FFF2-40B4-BE49-F238E27FC236}">
              <a16:creationId xmlns:a16="http://schemas.microsoft.com/office/drawing/2014/main" id="{8322E7D7-E335-4066-966E-D392A82B17A6}"/>
            </a:ext>
          </a:extLst>
        </xdr:cNvPr>
        <xdr:cNvSpPr txBox="1"/>
      </xdr:nvSpPr>
      <xdr:spPr>
        <a:xfrm>
          <a:off x="21075727" y="654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141698</xdr:rowOff>
    </xdr:from>
    <xdr:ext cx="469744" cy="259045"/>
    <xdr:sp macro="" textlink="">
      <xdr:nvSpPr>
        <xdr:cNvPr id="464" name="n_2mainValue【認定こども園・幼稚園・保育所】&#10;一人当たり面積">
          <a:extLst>
            <a:ext uri="{FF2B5EF4-FFF2-40B4-BE49-F238E27FC236}">
              <a16:creationId xmlns:a16="http://schemas.microsoft.com/office/drawing/2014/main" id="{372D4782-D6A6-4DE0-BD90-C41312BE13E4}"/>
            </a:ext>
          </a:extLst>
        </xdr:cNvPr>
        <xdr:cNvSpPr txBox="1"/>
      </xdr:nvSpPr>
      <xdr:spPr>
        <a:xfrm>
          <a:off x="20199427" y="631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42029</xdr:rowOff>
    </xdr:from>
    <xdr:ext cx="469744" cy="259045"/>
    <xdr:sp macro="" textlink="">
      <xdr:nvSpPr>
        <xdr:cNvPr id="465" name="n_3mainValue【認定こども園・幼稚園・保育所】&#10;一人当たり面積">
          <a:extLst>
            <a:ext uri="{FF2B5EF4-FFF2-40B4-BE49-F238E27FC236}">
              <a16:creationId xmlns:a16="http://schemas.microsoft.com/office/drawing/2014/main" id="{939F909F-0920-4A0F-94AF-AE6BB7CD219C}"/>
            </a:ext>
          </a:extLst>
        </xdr:cNvPr>
        <xdr:cNvSpPr txBox="1"/>
      </xdr:nvSpPr>
      <xdr:spPr>
        <a:xfrm>
          <a:off x="19310427"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a:extLst>
            <a:ext uri="{FF2B5EF4-FFF2-40B4-BE49-F238E27FC236}">
              <a16:creationId xmlns:a16="http://schemas.microsoft.com/office/drawing/2014/main" id="{C394335C-9DC9-402C-8FB0-9D68FD77B46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a:extLst>
            <a:ext uri="{FF2B5EF4-FFF2-40B4-BE49-F238E27FC236}">
              <a16:creationId xmlns:a16="http://schemas.microsoft.com/office/drawing/2014/main" id="{E57F1F75-BD0B-448D-AB61-A3365C45058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a:extLst>
            <a:ext uri="{FF2B5EF4-FFF2-40B4-BE49-F238E27FC236}">
              <a16:creationId xmlns:a16="http://schemas.microsoft.com/office/drawing/2014/main" id="{1F217048-F352-44A1-9605-44EE6901C7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a:extLst>
            <a:ext uri="{FF2B5EF4-FFF2-40B4-BE49-F238E27FC236}">
              <a16:creationId xmlns:a16="http://schemas.microsoft.com/office/drawing/2014/main" id="{8FE5F17D-6B34-4E11-B5DC-EBBCE3B3C0B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a:extLst>
            <a:ext uri="{FF2B5EF4-FFF2-40B4-BE49-F238E27FC236}">
              <a16:creationId xmlns:a16="http://schemas.microsoft.com/office/drawing/2014/main" id="{7594BDBA-BBF0-41CA-9CBA-3787C518337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a:extLst>
            <a:ext uri="{FF2B5EF4-FFF2-40B4-BE49-F238E27FC236}">
              <a16:creationId xmlns:a16="http://schemas.microsoft.com/office/drawing/2014/main" id="{247A8F3A-2CB4-4797-AEE2-4E8BD037C2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a:extLst>
            <a:ext uri="{FF2B5EF4-FFF2-40B4-BE49-F238E27FC236}">
              <a16:creationId xmlns:a16="http://schemas.microsoft.com/office/drawing/2014/main" id="{DAF17A93-1BE0-4B38-B2DA-033F78EB594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a:extLst>
            <a:ext uri="{FF2B5EF4-FFF2-40B4-BE49-F238E27FC236}">
              <a16:creationId xmlns:a16="http://schemas.microsoft.com/office/drawing/2014/main" id="{22415EAE-E2B6-4D73-AA43-933AA41C1F2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a:extLst>
            <a:ext uri="{FF2B5EF4-FFF2-40B4-BE49-F238E27FC236}">
              <a16:creationId xmlns:a16="http://schemas.microsoft.com/office/drawing/2014/main" id="{F1484FE7-7A0C-476E-9542-0112DECD571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a:extLst>
            <a:ext uri="{FF2B5EF4-FFF2-40B4-BE49-F238E27FC236}">
              <a16:creationId xmlns:a16="http://schemas.microsoft.com/office/drawing/2014/main" id="{98869291-2242-4A30-A527-38F8C7CC6A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a:extLst>
            <a:ext uri="{FF2B5EF4-FFF2-40B4-BE49-F238E27FC236}">
              <a16:creationId xmlns:a16="http://schemas.microsoft.com/office/drawing/2014/main" id="{12375D3F-FF29-49F2-8555-3658AAE6D57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a:extLst>
            <a:ext uri="{FF2B5EF4-FFF2-40B4-BE49-F238E27FC236}">
              <a16:creationId xmlns:a16="http://schemas.microsoft.com/office/drawing/2014/main" id="{B29B75C9-FE4F-467B-A558-876B9409503F}"/>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a:extLst>
            <a:ext uri="{FF2B5EF4-FFF2-40B4-BE49-F238E27FC236}">
              <a16:creationId xmlns:a16="http://schemas.microsoft.com/office/drawing/2014/main" id="{410AC425-DB8C-4E07-B5F5-C591FA2AFDC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a:extLst>
            <a:ext uri="{FF2B5EF4-FFF2-40B4-BE49-F238E27FC236}">
              <a16:creationId xmlns:a16="http://schemas.microsoft.com/office/drawing/2014/main" id="{E9FCFF39-9E3C-4BA3-B62C-ACD476A06C0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a:extLst>
            <a:ext uri="{FF2B5EF4-FFF2-40B4-BE49-F238E27FC236}">
              <a16:creationId xmlns:a16="http://schemas.microsoft.com/office/drawing/2014/main" id="{D1C787B0-4450-4F35-8A53-4EBBEF2F868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a:extLst>
            <a:ext uri="{FF2B5EF4-FFF2-40B4-BE49-F238E27FC236}">
              <a16:creationId xmlns:a16="http://schemas.microsoft.com/office/drawing/2014/main" id="{26DD4787-0A2F-4EF7-9B6A-0894E7EC716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a:extLst>
            <a:ext uri="{FF2B5EF4-FFF2-40B4-BE49-F238E27FC236}">
              <a16:creationId xmlns:a16="http://schemas.microsoft.com/office/drawing/2014/main" id="{6D7EF515-126F-405F-A8F8-7BDF9512CFD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a:extLst>
            <a:ext uri="{FF2B5EF4-FFF2-40B4-BE49-F238E27FC236}">
              <a16:creationId xmlns:a16="http://schemas.microsoft.com/office/drawing/2014/main" id="{7AE90413-19A6-48E2-A9BE-FDE0DBE10D7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a:extLst>
            <a:ext uri="{FF2B5EF4-FFF2-40B4-BE49-F238E27FC236}">
              <a16:creationId xmlns:a16="http://schemas.microsoft.com/office/drawing/2014/main" id="{09A7B6F9-866E-45CD-B7EF-2968D79C616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a:extLst>
            <a:ext uri="{FF2B5EF4-FFF2-40B4-BE49-F238E27FC236}">
              <a16:creationId xmlns:a16="http://schemas.microsoft.com/office/drawing/2014/main" id="{F3E6FFAB-5C93-4154-B78B-1C586F230E8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a:extLst>
            <a:ext uri="{FF2B5EF4-FFF2-40B4-BE49-F238E27FC236}">
              <a16:creationId xmlns:a16="http://schemas.microsoft.com/office/drawing/2014/main" id="{2B30A000-69CF-42C0-9FC4-D3F92A79938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a:extLst>
            <a:ext uri="{FF2B5EF4-FFF2-40B4-BE49-F238E27FC236}">
              <a16:creationId xmlns:a16="http://schemas.microsoft.com/office/drawing/2014/main" id="{C729E2F5-C4E9-4E3B-865C-26DBBC382DD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C3231386-37D6-47C9-8463-238EB51EAEE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095A575D-05AF-4C81-B356-D27329B28C6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a:extLst>
            <a:ext uri="{FF2B5EF4-FFF2-40B4-BE49-F238E27FC236}">
              <a16:creationId xmlns:a16="http://schemas.microsoft.com/office/drawing/2014/main" id="{EF366C8B-C76F-43DC-803E-A813A08528A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a:extLst>
            <a:ext uri="{FF2B5EF4-FFF2-40B4-BE49-F238E27FC236}">
              <a16:creationId xmlns:a16="http://schemas.microsoft.com/office/drawing/2014/main" id="{224777C8-3065-42F2-945C-E03A9BA7C933}"/>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a:extLst>
            <a:ext uri="{FF2B5EF4-FFF2-40B4-BE49-F238E27FC236}">
              <a16:creationId xmlns:a16="http://schemas.microsoft.com/office/drawing/2014/main" id="{BE778312-A92E-4930-A537-193AD3C528FB}"/>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a:extLst>
            <a:ext uri="{FF2B5EF4-FFF2-40B4-BE49-F238E27FC236}">
              <a16:creationId xmlns:a16="http://schemas.microsoft.com/office/drawing/2014/main" id="{09764136-5B03-4C50-96A8-5123ED5772F2}"/>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a:extLst>
            <a:ext uri="{FF2B5EF4-FFF2-40B4-BE49-F238E27FC236}">
              <a16:creationId xmlns:a16="http://schemas.microsoft.com/office/drawing/2014/main" id="{F6D5590B-5DE3-4D14-9DE1-1333F623045B}"/>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a:extLst>
            <a:ext uri="{FF2B5EF4-FFF2-40B4-BE49-F238E27FC236}">
              <a16:creationId xmlns:a16="http://schemas.microsoft.com/office/drawing/2014/main" id="{4CB02A57-3367-41C5-82B1-69DCC3002B7E}"/>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6" name="【学校施設】&#10;有形固定資産減価償却率平均値テキスト">
          <a:extLst>
            <a:ext uri="{FF2B5EF4-FFF2-40B4-BE49-F238E27FC236}">
              <a16:creationId xmlns:a16="http://schemas.microsoft.com/office/drawing/2014/main" id="{9DBA7994-65EF-405B-B395-2E0177B13FA5}"/>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a:extLst>
            <a:ext uri="{FF2B5EF4-FFF2-40B4-BE49-F238E27FC236}">
              <a16:creationId xmlns:a16="http://schemas.microsoft.com/office/drawing/2014/main" id="{7948C426-6734-495E-9675-E9D9E102A8C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a:extLst>
            <a:ext uri="{FF2B5EF4-FFF2-40B4-BE49-F238E27FC236}">
              <a16:creationId xmlns:a16="http://schemas.microsoft.com/office/drawing/2014/main" id="{B24BCDB2-5141-401C-8072-40B30043FA9E}"/>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a:extLst>
            <a:ext uri="{FF2B5EF4-FFF2-40B4-BE49-F238E27FC236}">
              <a16:creationId xmlns:a16="http://schemas.microsoft.com/office/drawing/2014/main" id="{24980170-7982-4CDD-9305-4706D3C3DDB6}"/>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a:extLst>
            <a:ext uri="{FF2B5EF4-FFF2-40B4-BE49-F238E27FC236}">
              <a16:creationId xmlns:a16="http://schemas.microsoft.com/office/drawing/2014/main" id="{A10CA532-3B31-47B8-91FB-A89F4862FEA9}"/>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1C141077-509B-4F4A-8299-9959F470824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C85AAC4D-8F2A-42C7-AFAB-E50B21E2747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197A180-DB29-4132-B6CA-A031029487C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29E5361B-1620-42AD-A3EA-6E0E0F67BAA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C99CF4A6-796C-4174-8798-28A2A8A4FBA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159838</xdr:rowOff>
    </xdr:from>
    <xdr:to>
      <xdr:col>85</xdr:col>
      <xdr:colOff>177800</xdr:colOff>
      <xdr:row>57</xdr:row>
      <xdr:rowOff>89988</xdr:rowOff>
    </xdr:to>
    <xdr:sp macro="" textlink="">
      <xdr:nvSpPr>
        <xdr:cNvPr id="506" name="楕円 505">
          <a:extLst>
            <a:ext uri="{FF2B5EF4-FFF2-40B4-BE49-F238E27FC236}">
              <a16:creationId xmlns:a16="http://schemas.microsoft.com/office/drawing/2014/main" id="{FD7B6173-5029-4913-9EE1-934EA1DD8F17}"/>
            </a:ext>
          </a:extLst>
        </xdr:cNvPr>
        <xdr:cNvSpPr/>
      </xdr:nvSpPr>
      <xdr:spPr>
        <a:xfrm>
          <a:off x="16268700" y="97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11265</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745F0398-D9A4-4898-BED7-B79D05ED3693}"/>
            </a:ext>
          </a:extLst>
        </xdr:cNvPr>
        <xdr:cNvSpPr txBox="1"/>
      </xdr:nvSpPr>
      <xdr:spPr>
        <a:xfrm>
          <a:off x="16357600" y="961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21046</xdr:rowOff>
    </xdr:from>
    <xdr:to>
      <xdr:col>81</xdr:col>
      <xdr:colOff>101600</xdr:colOff>
      <xdr:row>57</xdr:row>
      <xdr:rowOff>122646</xdr:rowOff>
    </xdr:to>
    <xdr:sp macro="" textlink="">
      <xdr:nvSpPr>
        <xdr:cNvPr id="508" name="楕円 507">
          <a:extLst>
            <a:ext uri="{FF2B5EF4-FFF2-40B4-BE49-F238E27FC236}">
              <a16:creationId xmlns:a16="http://schemas.microsoft.com/office/drawing/2014/main" id="{C7B0ACD0-3117-4204-917B-372CA04585E2}"/>
            </a:ext>
          </a:extLst>
        </xdr:cNvPr>
        <xdr:cNvSpPr/>
      </xdr:nvSpPr>
      <xdr:spPr>
        <a:xfrm>
          <a:off x="154305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39188</xdr:rowOff>
    </xdr:from>
    <xdr:to>
      <xdr:col>85</xdr:col>
      <xdr:colOff>127000</xdr:colOff>
      <xdr:row>57</xdr:row>
      <xdr:rowOff>71846</xdr:rowOff>
    </xdr:to>
    <xdr:cxnSp macro="">
      <xdr:nvCxnSpPr>
        <xdr:cNvPr id="509" name="直線コネクタ 508">
          <a:extLst>
            <a:ext uri="{FF2B5EF4-FFF2-40B4-BE49-F238E27FC236}">
              <a16:creationId xmlns:a16="http://schemas.microsoft.com/office/drawing/2014/main" id="{9274C426-DA0F-4D3D-BFDC-58D1AECB6F56}"/>
            </a:ext>
          </a:extLst>
        </xdr:cNvPr>
        <xdr:cNvCxnSpPr/>
      </xdr:nvCxnSpPr>
      <xdr:spPr>
        <a:xfrm flipV="1">
          <a:off x="15481300" y="981183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86360</xdr:rowOff>
    </xdr:from>
    <xdr:to>
      <xdr:col>76</xdr:col>
      <xdr:colOff>165100</xdr:colOff>
      <xdr:row>58</xdr:row>
      <xdr:rowOff>16510</xdr:rowOff>
    </xdr:to>
    <xdr:sp macro="" textlink="">
      <xdr:nvSpPr>
        <xdr:cNvPr id="510" name="楕円 509">
          <a:extLst>
            <a:ext uri="{FF2B5EF4-FFF2-40B4-BE49-F238E27FC236}">
              <a16:creationId xmlns:a16="http://schemas.microsoft.com/office/drawing/2014/main" id="{1ADBACAE-BD71-4E13-86D4-A231527143F0}"/>
            </a:ext>
          </a:extLst>
        </xdr:cNvPr>
        <xdr:cNvSpPr/>
      </xdr:nvSpPr>
      <xdr:spPr>
        <a:xfrm>
          <a:off x="14541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71846</xdr:rowOff>
    </xdr:from>
    <xdr:to>
      <xdr:col>81</xdr:col>
      <xdr:colOff>50800</xdr:colOff>
      <xdr:row>57</xdr:row>
      <xdr:rowOff>137160</xdr:rowOff>
    </xdr:to>
    <xdr:cxnSp macro="">
      <xdr:nvCxnSpPr>
        <xdr:cNvPr id="511" name="直線コネクタ 510">
          <a:extLst>
            <a:ext uri="{FF2B5EF4-FFF2-40B4-BE49-F238E27FC236}">
              <a16:creationId xmlns:a16="http://schemas.microsoft.com/office/drawing/2014/main" id="{63F05097-8573-4FAA-84D3-5ACE75B00B85}"/>
            </a:ext>
          </a:extLst>
        </xdr:cNvPr>
        <xdr:cNvCxnSpPr/>
      </xdr:nvCxnSpPr>
      <xdr:spPr>
        <a:xfrm flipV="1">
          <a:off x="14592300" y="984449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86360</xdr:rowOff>
    </xdr:from>
    <xdr:to>
      <xdr:col>72</xdr:col>
      <xdr:colOff>38100</xdr:colOff>
      <xdr:row>58</xdr:row>
      <xdr:rowOff>16510</xdr:rowOff>
    </xdr:to>
    <xdr:sp macro="" textlink="">
      <xdr:nvSpPr>
        <xdr:cNvPr id="512" name="楕円 511">
          <a:extLst>
            <a:ext uri="{FF2B5EF4-FFF2-40B4-BE49-F238E27FC236}">
              <a16:creationId xmlns:a16="http://schemas.microsoft.com/office/drawing/2014/main" id="{EACB4EC7-F5DF-445C-9CF1-F8CBCE4E9D63}"/>
            </a:ext>
          </a:extLst>
        </xdr:cNvPr>
        <xdr:cNvSpPr/>
      </xdr:nvSpPr>
      <xdr:spPr>
        <a:xfrm>
          <a:off x="13652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137160</xdr:rowOff>
    </xdr:from>
    <xdr:to>
      <xdr:col>76</xdr:col>
      <xdr:colOff>114300</xdr:colOff>
      <xdr:row>57</xdr:row>
      <xdr:rowOff>137160</xdr:rowOff>
    </xdr:to>
    <xdr:cxnSp macro="">
      <xdr:nvCxnSpPr>
        <xdr:cNvPr id="513" name="直線コネクタ 512">
          <a:extLst>
            <a:ext uri="{FF2B5EF4-FFF2-40B4-BE49-F238E27FC236}">
              <a16:creationId xmlns:a16="http://schemas.microsoft.com/office/drawing/2014/main" id="{168EF1F3-EAE3-4629-AF2A-5CD06AE1D921}"/>
            </a:ext>
          </a:extLst>
        </xdr:cNvPr>
        <xdr:cNvCxnSpPr/>
      </xdr:nvCxnSpPr>
      <xdr:spPr>
        <a:xfrm>
          <a:off x="13703300" y="9909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4" name="n_1aveValue【学校施設】&#10;有形固定資産減価償却率">
          <a:extLst>
            <a:ext uri="{FF2B5EF4-FFF2-40B4-BE49-F238E27FC236}">
              <a16:creationId xmlns:a16="http://schemas.microsoft.com/office/drawing/2014/main" id="{BA98FAA1-3999-407F-9559-8E4D3D03BC51}"/>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15" name="n_2aveValue【学校施設】&#10;有形固定資産減価償却率">
          <a:extLst>
            <a:ext uri="{FF2B5EF4-FFF2-40B4-BE49-F238E27FC236}">
              <a16:creationId xmlns:a16="http://schemas.microsoft.com/office/drawing/2014/main" id="{D56FEE05-D8A6-480E-AE93-9F2F86121166}"/>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516" name="n_3aveValue【学校施設】&#10;有形固定資産減価償却率">
          <a:extLst>
            <a:ext uri="{FF2B5EF4-FFF2-40B4-BE49-F238E27FC236}">
              <a16:creationId xmlns:a16="http://schemas.microsoft.com/office/drawing/2014/main" id="{8DF6D607-3C40-4FA9-8A27-EE22B8A45BA1}"/>
            </a:ext>
          </a:extLst>
        </xdr:cNvPr>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139173</xdr:rowOff>
    </xdr:from>
    <xdr:ext cx="405111" cy="259045"/>
    <xdr:sp macro="" textlink="">
      <xdr:nvSpPr>
        <xdr:cNvPr id="517" name="n_1mainValue【学校施設】&#10;有形固定資産減価償却率">
          <a:extLst>
            <a:ext uri="{FF2B5EF4-FFF2-40B4-BE49-F238E27FC236}">
              <a16:creationId xmlns:a16="http://schemas.microsoft.com/office/drawing/2014/main" id="{73505140-2C2C-476B-9D90-8D9162028986}"/>
            </a:ext>
          </a:extLst>
        </xdr:cNvPr>
        <xdr:cNvSpPr txBox="1"/>
      </xdr:nvSpPr>
      <xdr:spPr>
        <a:xfrm>
          <a:off x="15266044" y="956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33037</xdr:rowOff>
    </xdr:from>
    <xdr:ext cx="405111" cy="259045"/>
    <xdr:sp macro="" textlink="">
      <xdr:nvSpPr>
        <xdr:cNvPr id="518" name="n_2mainValue【学校施設】&#10;有形固定資産減価償却率">
          <a:extLst>
            <a:ext uri="{FF2B5EF4-FFF2-40B4-BE49-F238E27FC236}">
              <a16:creationId xmlns:a16="http://schemas.microsoft.com/office/drawing/2014/main" id="{F0FC2357-7504-45ED-BB63-931331AEA609}"/>
            </a:ext>
          </a:extLst>
        </xdr:cNvPr>
        <xdr:cNvSpPr txBox="1"/>
      </xdr:nvSpPr>
      <xdr:spPr>
        <a:xfrm>
          <a:off x="14389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33037</xdr:rowOff>
    </xdr:from>
    <xdr:ext cx="405111" cy="259045"/>
    <xdr:sp macro="" textlink="">
      <xdr:nvSpPr>
        <xdr:cNvPr id="519" name="n_3mainValue【学校施設】&#10;有形固定資産減価償却率">
          <a:extLst>
            <a:ext uri="{FF2B5EF4-FFF2-40B4-BE49-F238E27FC236}">
              <a16:creationId xmlns:a16="http://schemas.microsoft.com/office/drawing/2014/main" id="{1D0E7724-5884-4807-8C2D-480076938DAF}"/>
            </a:ext>
          </a:extLst>
        </xdr:cNvPr>
        <xdr:cNvSpPr txBox="1"/>
      </xdr:nvSpPr>
      <xdr:spPr>
        <a:xfrm>
          <a:off x="13500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62C368AE-8FBC-4587-AA24-2FEDB852C5E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F4E6D149-8519-4D87-BB15-3BF662F905E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0F7764CA-7144-4310-B240-17457A3E311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E5640A5D-1F7F-4DD7-820B-A16AE1D3CEC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990AA3FA-8ADB-486D-B9B1-FD50B1E7B49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7CC6253D-9297-4C9D-83EF-A1D6D5D58BD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C4F24666-DB3C-463B-AB22-2A8C889ECF1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21551CA5-4FAD-48C5-AEE8-9957C7DE183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97F5E172-2088-44BD-841D-285624EFC81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9E40CB41-CD6A-46EA-8074-BF35B1A532B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a:extLst>
            <a:ext uri="{FF2B5EF4-FFF2-40B4-BE49-F238E27FC236}">
              <a16:creationId xmlns:a16="http://schemas.microsoft.com/office/drawing/2014/main" id="{55589B5E-F21B-4A5E-BD20-22130EB458F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a:extLst>
            <a:ext uri="{FF2B5EF4-FFF2-40B4-BE49-F238E27FC236}">
              <a16:creationId xmlns:a16="http://schemas.microsoft.com/office/drawing/2014/main" id="{B646E584-89FE-4D09-8419-48D1D51E203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a:extLst>
            <a:ext uri="{FF2B5EF4-FFF2-40B4-BE49-F238E27FC236}">
              <a16:creationId xmlns:a16="http://schemas.microsoft.com/office/drawing/2014/main" id="{1B0F536C-A621-4DE6-90CE-E00BC0BA9EC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a:extLst>
            <a:ext uri="{FF2B5EF4-FFF2-40B4-BE49-F238E27FC236}">
              <a16:creationId xmlns:a16="http://schemas.microsoft.com/office/drawing/2014/main" id="{926FC41F-8149-4A0B-BF7B-D8E0F1D0107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a:extLst>
            <a:ext uri="{FF2B5EF4-FFF2-40B4-BE49-F238E27FC236}">
              <a16:creationId xmlns:a16="http://schemas.microsoft.com/office/drawing/2014/main" id="{94CDCF07-8A41-44EB-8B9A-C8FE2A15E31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6E23562B-BFCD-45D7-B167-ADB61277F7A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a:extLst>
            <a:ext uri="{FF2B5EF4-FFF2-40B4-BE49-F238E27FC236}">
              <a16:creationId xmlns:a16="http://schemas.microsoft.com/office/drawing/2014/main" id="{C88F0B3B-0E13-4544-B17B-E12C9277373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a:extLst>
            <a:ext uri="{FF2B5EF4-FFF2-40B4-BE49-F238E27FC236}">
              <a16:creationId xmlns:a16="http://schemas.microsoft.com/office/drawing/2014/main" id="{D65FF7DA-A0C2-45E2-9468-1D25DC43C2B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a:extLst>
            <a:ext uri="{FF2B5EF4-FFF2-40B4-BE49-F238E27FC236}">
              <a16:creationId xmlns:a16="http://schemas.microsoft.com/office/drawing/2014/main" id="{9ADD3264-7B6F-4B71-A2A7-6FF3F9ECE75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a:extLst>
            <a:ext uri="{FF2B5EF4-FFF2-40B4-BE49-F238E27FC236}">
              <a16:creationId xmlns:a16="http://schemas.microsoft.com/office/drawing/2014/main" id="{BC1CF9E1-CB81-4E43-87C7-3809EFB7AE4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a:extLst>
            <a:ext uri="{FF2B5EF4-FFF2-40B4-BE49-F238E27FC236}">
              <a16:creationId xmlns:a16="http://schemas.microsoft.com/office/drawing/2014/main" id="{D04C0D7B-D01E-4812-97CC-45101B92040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id="{53B9327A-2BB2-447F-838E-B26322C8F53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a:extLst>
            <a:ext uri="{FF2B5EF4-FFF2-40B4-BE49-F238E27FC236}">
              <a16:creationId xmlns:a16="http://schemas.microsoft.com/office/drawing/2014/main" id="{0AF50C36-753C-44B6-962F-74E9203D382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a:extLst>
            <a:ext uri="{FF2B5EF4-FFF2-40B4-BE49-F238E27FC236}">
              <a16:creationId xmlns:a16="http://schemas.microsoft.com/office/drawing/2014/main" id="{0C4AE54C-7473-4C9D-8D43-97E336D93BC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a:extLst>
            <a:ext uri="{FF2B5EF4-FFF2-40B4-BE49-F238E27FC236}">
              <a16:creationId xmlns:a16="http://schemas.microsoft.com/office/drawing/2014/main" id="{DDA37BD0-4F19-4FA9-84DE-0872CCECA4F7}"/>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a:extLst>
            <a:ext uri="{FF2B5EF4-FFF2-40B4-BE49-F238E27FC236}">
              <a16:creationId xmlns:a16="http://schemas.microsoft.com/office/drawing/2014/main" id="{9CCC2E78-E80C-4698-A839-4774962B13C7}"/>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a:extLst>
            <a:ext uri="{FF2B5EF4-FFF2-40B4-BE49-F238E27FC236}">
              <a16:creationId xmlns:a16="http://schemas.microsoft.com/office/drawing/2014/main" id="{6717D774-FAA7-4612-85D3-8D6165062868}"/>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a:extLst>
            <a:ext uri="{FF2B5EF4-FFF2-40B4-BE49-F238E27FC236}">
              <a16:creationId xmlns:a16="http://schemas.microsoft.com/office/drawing/2014/main" id="{A80F6D71-F8A4-4BAA-8121-44A7F9AFDC55}"/>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a:extLst>
            <a:ext uri="{FF2B5EF4-FFF2-40B4-BE49-F238E27FC236}">
              <a16:creationId xmlns:a16="http://schemas.microsoft.com/office/drawing/2014/main" id="{75AF0166-5783-4157-AEAE-C0445113A372}"/>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49" name="【学校施設】&#10;一人当たり面積平均値テキスト">
          <a:extLst>
            <a:ext uri="{FF2B5EF4-FFF2-40B4-BE49-F238E27FC236}">
              <a16:creationId xmlns:a16="http://schemas.microsoft.com/office/drawing/2014/main" id="{9FCB8C10-1DB2-4398-A1A0-338F72948316}"/>
            </a:ext>
          </a:extLst>
        </xdr:cNvPr>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a:extLst>
            <a:ext uri="{FF2B5EF4-FFF2-40B4-BE49-F238E27FC236}">
              <a16:creationId xmlns:a16="http://schemas.microsoft.com/office/drawing/2014/main" id="{4C83D768-C6C3-4EAD-973D-E655947E1225}"/>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a:extLst>
            <a:ext uri="{FF2B5EF4-FFF2-40B4-BE49-F238E27FC236}">
              <a16:creationId xmlns:a16="http://schemas.microsoft.com/office/drawing/2014/main" id="{3DC9810B-AF59-424F-B5BC-DD084B13C9C2}"/>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a:extLst>
            <a:ext uri="{FF2B5EF4-FFF2-40B4-BE49-F238E27FC236}">
              <a16:creationId xmlns:a16="http://schemas.microsoft.com/office/drawing/2014/main" id="{B551AD07-E009-482E-9070-C1AF7011BE31}"/>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a:extLst>
            <a:ext uri="{FF2B5EF4-FFF2-40B4-BE49-F238E27FC236}">
              <a16:creationId xmlns:a16="http://schemas.microsoft.com/office/drawing/2014/main" id="{493A9184-0AB5-49A9-94FD-24A8803A3A2F}"/>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2E681E94-EEAA-4A1D-BDD6-34DC3D07F40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364F2762-F23D-4D38-B52F-5F5F66F3D2D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ABEEBD4E-2205-4269-8878-9C29DA523A6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956D6F10-E328-46D4-A5C6-6AF8B0DB6A4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A228342-D8DC-4EC4-B070-BDD3254EF07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16256</xdr:rowOff>
    </xdr:from>
    <xdr:to>
      <xdr:col>116</xdr:col>
      <xdr:colOff>114300</xdr:colOff>
      <xdr:row>63</xdr:row>
      <xdr:rowOff>117856</xdr:rowOff>
    </xdr:to>
    <xdr:sp macro="" textlink="">
      <xdr:nvSpPr>
        <xdr:cNvPr id="559" name="楕円 558">
          <a:extLst>
            <a:ext uri="{FF2B5EF4-FFF2-40B4-BE49-F238E27FC236}">
              <a16:creationId xmlns:a16="http://schemas.microsoft.com/office/drawing/2014/main" id="{42E1D95B-2992-4DF7-9ACF-563100516E9C}"/>
            </a:ext>
          </a:extLst>
        </xdr:cNvPr>
        <xdr:cNvSpPr/>
      </xdr:nvSpPr>
      <xdr:spPr>
        <a:xfrm>
          <a:off x="22110700" y="10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166133</xdr:rowOff>
    </xdr:from>
    <xdr:ext cx="469744" cy="259045"/>
    <xdr:sp macro="" textlink="">
      <xdr:nvSpPr>
        <xdr:cNvPr id="560" name="【学校施設】&#10;一人当たり面積該当値テキスト">
          <a:extLst>
            <a:ext uri="{FF2B5EF4-FFF2-40B4-BE49-F238E27FC236}">
              <a16:creationId xmlns:a16="http://schemas.microsoft.com/office/drawing/2014/main" id="{B499630C-1147-418A-9293-12FF6790C31D}"/>
            </a:ext>
          </a:extLst>
        </xdr:cNvPr>
        <xdr:cNvSpPr txBox="1"/>
      </xdr:nvSpPr>
      <xdr:spPr>
        <a:xfrm>
          <a:off x="22199600"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28257</xdr:rowOff>
    </xdr:from>
    <xdr:to>
      <xdr:col>112</xdr:col>
      <xdr:colOff>38100</xdr:colOff>
      <xdr:row>63</xdr:row>
      <xdr:rowOff>129857</xdr:rowOff>
    </xdr:to>
    <xdr:sp macro="" textlink="">
      <xdr:nvSpPr>
        <xdr:cNvPr id="561" name="楕円 560">
          <a:extLst>
            <a:ext uri="{FF2B5EF4-FFF2-40B4-BE49-F238E27FC236}">
              <a16:creationId xmlns:a16="http://schemas.microsoft.com/office/drawing/2014/main" id="{2FC4F1F3-7408-4B7D-8933-9836281736D7}"/>
            </a:ext>
          </a:extLst>
        </xdr:cNvPr>
        <xdr:cNvSpPr/>
      </xdr:nvSpPr>
      <xdr:spPr>
        <a:xfrm>
          <a:off x="21272500" y="1082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67056</xdr:rowOff>
    </xdr:from>
    <xdr:to>
      <xdr:col>116</xdr:col>
      <xdr:colOff>63500</xdr:colOff>
      <xdr:row>63</xdr:row>
      <xdr:rowOff>79057</xdr:rowOff>
    </xdr:to>
    <xdr:cxnSp macro="">
      <xdr:nvCxnSpPr>
        <xdr:cNvPr id="562" name="直線コネクタ 561">
          <a:extLst>
            <a:ext uri="{FF2B5EF4-FFF2-40B4-BE49-F238E27FC236}">
              <a16:creationId xmlns:a16="http://schemas.microsoft.com/office/drawing/2014/main" id="{731E13DC-518B-4E5C-8D96-BC74B5FCA0D0}"/>
            </a:ext>
          </a:extLst>
        </xdr:cNvPr>
        <xdr:cNvCxnSpPr/>
      </xdr:nvCxnSpPr>
      <xdr:spPr>
        <a:xfrm flipV="1">
          <a:off x="21323300" y="10868406"/>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37973</xdr:rowOff>
    </xdr:from>
    <xdr:to>
      <xdr:col>107</xdr:col>
      <xdr:colOff>101600</xdr:colOff>
      <xdr:row>63</xdr:row>
      <xdr:rowOff>139573</xdr:rowOff>
    </xdr:to>
    <xdr:sp macro="" textlink="">
      <xdr:nvSpPr>
        <xdr:cNvPr id="563" name="楕円 562">
          <a:extLst>
            <a:ext uri="{FF2B5EF4-FFF2-40B4-BE49-F238E27FC236}">
              <a16:creationId xmlns:a16="http://schemas.microsoft.com/office/drawing/2014/main" id="{2CBF2946-E22C-4D89-AC7B-7F5CE3775608}"/>
            </a:ext>
          </a:extLst>
        </xdr:cNvPr>
        <xdr:cNvSpPr/>
      </xdr:nvSpPr>
      <xdr:spPr>
        <a:xfrm>
          <a:off x="20383500" y="108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79057</xdr:rowOff>
    </xdr:from>
    <xdr:to>
      <xdr:col>111</xdr:col>
      <xdr:colOff>177800</xdr:colOff>
      <xdr:row>63</xdr:row>
      <xdr:rowOff>88773</xdr:rowOff>
    </xdr:to>
    <xdr:cxnSp macro="">
      <xdr:nvCxnSpPr>
        <xdr:cNvPr id="564" name="直線コネクタ 563">
          <a:extLst>
            <a:ext uri="{FF2B5EF4-FFF2-40B4-BE49-F238E27FC236}">
              <a16:creationId xmlns:a16="http://schemas.microsoft.com/office/drawing/2014/main" id="{C5C39E3E-1FD9-41A5-B1A5-07D6018A9804}"/>
            </a:ext>
          </a:extLst>
        </xdr:cNvPr>
        <xdr:cNvCxnSpPr/>
      </xdr:nvCxnSpPr>
      <xdr:spPr>
        <a:xfrm flipV="1">
          <a:off x="20434300" y="1088040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565" name="楕円 564">
          <a:extLst>
            <a:ext uri="{FF2B5EF4-FFF2-40B4-BE49-F238E27FC236}">
              <a16:creationId xmlns:a16="http://schemas.microsoft.com/office/drawing/2014/main" id="{A62BD6DD-C559-4540-8238-39F329393E1B}"/>
            </a:ext>
          </a:extLst>
        </xdr:cNvPr>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88773</xdr:rowOff>
    </xdr:from>
    <xdr:to>
      <xdr:col>107</xdr:col>
      <xdr:colOff>50800</xdr:colOff>
      <xdr:row>63</xdr:row>
      <xdr:rowOff>95250</xdr:rowOff>
    </xdr:to>
    <xdr:cxnSp macro="">
      <xdr:nvCxnSpPr>
        <xdr:cNvPr id="566" name="直線コネクタ 565">
          <a:extLst>
            <a:ext uri="{FF2B5EF4-FFF2-40B4-BE49-F238E27FC236}">
              <a16:creationId xmlns:a16="http://schemas.microsoft.com/office/drawing/2014/main" id="{B6F810D6-1B96-4991-ADB5-ECB26137C53B}"/>
            </a:ext>
          </a:extLst>
        </xdr:cNvPr>
        <xdr:cNvCxnSpPr/>
      </xdr:nvCxnSpPr>
      <xdr:spPr>
        <a:xfrm flipV="1">
          <a:off x="19545300" y="1089012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a:extLst>
            <a:ext uri="{FF2B5EF4-FFF2-40B4-BE49-F238E27FC236}">
              <a16:creationId xmlns:a16="http://schemas.microsoft.com/office/drawing/2014/main" id="{4A3059A3-9C59-49C7-A3B1-0662FEC29D96}"/>
            </a:ext>
          </a:extLst>
        </xdr:cNvPr>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68" name="n_2aveValue【学校施設】&#10;一人当たり面積">
          <a:extLst>
            <a:ext uri="{FF2B5EF4-FFF2-40B4-BE49-F238E27FC236}">
              <a16:creationId xmlns:a16="http://schemas.microsoft.com/office/drawing/2014/main" id="{195E94E0-5BB9-492D-97CA-D85A48DFB06D}"/>
            </a:ext>
          </a:extLst>
        </xdr:cNvPr>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9" name="n_3aveValue【学校施設】&#10;一人当たり面積">
          <a:extLst>
            <a:ext uri="{FF2B5EF4-FFF2-40B4-BE49-F238E27FC236}">
              <a16:creationId xmlns:a16="http://schemas.microsoft.com/office/drawing/2014/main" id="{6CA2BE3E-B481-488F-99C0-E0478C6D1898}"/>
            </a:ext>
          </a:extLst>
        </xdr:cNvPr>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120984</xdr:rowOff>
    </xdr:from>
    <xdr:ext cx="469744" cy="259045"/>
    <xdr:sp macro="" textlink="">
      <xdr:nvSpPr>
        <xdr:cNvPr id="570" name="n_1mainValue【学校施設】&#10;一人当たり面積">
          <a:extLst>
            <a:ext uri="{FF2B5EF4-FFF2-40B4-BE49-F238E27FC236}">
              <a16:creationId xmlns:a16="http://schemas.microsoft.com/office/drawing/2014/main" id="{2DB11508-F146-48D9-8C8B-A7C4238B307A}"/>
            </a:ext>
          </a:extLst>
        </xdr:cNvPr>
        <xdr:cNvSpPr txBox="1"/>
      </xdr:nvSpPr>
      <xdr:spPr>
        <a:xfrm>
          <a:off x="21075727" y="1092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130700</xdr:rowOff>
    </xdr:from>
    <xdr:ext cx="469744" cy="259045"/>
    <xdr:sp macro="" textlink="">
      <xdr:nvSpPr>
        <xdr:cNvPr id="571" name="n_2mainValue【学校施設】&#10;一人当たり面積">
          <a:extLst>
            <a:ext uri="{FF2B5EF4-FFF2-40B4-BE49-F238E27FC236}">
              <a16:creationId xmlns:a16="http://schemas.microsoft.com/office/drawing/2014/main" id="{2606D208-8E37-4497-9531-F2D62D06634F}"/>
            </a:ext>
          </a:extLst>
        </xdr:cNvPr>
        <xdr:cNvSpPr txBox="1"/>
      </xdr:nvSpPr>
      <xdr:spPr>
        <a:xfrm>
          <a:off x="20199427" y="109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572" name="n_3mainValue【学校施設】&#10;一人当たり面積">
          <a:extLst>
            <a:ext uri="{FF2B5EF4-FFF2-40B4-BE49-F238E27FC236}">
              <a16:creationId xmlns:a16="http://schemas.microsoft.com/office/drawing/2014/main" id="{FEC4868F-5CDE-43A3-8402-1CFC7F317397}"/>
            </a:ext>
          </a:extLst>
        </xdr:cNvPr>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E63FE3B4-5C7F-4445-8B34-190A1B0C987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id="{D88AC0D1-97B7-4E0E-8654-774E0E5FB97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id="{55BE7F7E-9294-4C27-A3D5-1CC1D4FE989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id="{21C525AE-8392-473A-8646-FCDF81AFF79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id="{1CDA196C-967E-434E-AAE3-338DA049DDD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id="{E11630F0-8A30-4383-8739-D0694538F50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id="{E7F415A6-4535-45B4-8C60-3D4ACDEE913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id="{E922708C-994D-471E-9B99-F5B9FB0E8F8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a:extLst>
            <a:ext uri="{FF2B5EF4-FFF2-40B4-BE49-F238E27FC236}">
              <a16:creationId xmlns:a16="http://schemas.microsoft.com/office/drawing/2014/main" id="{02B8866A-E9E3-419A-B048-24532EDB083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a:extLst>
            <a:ext uri="{FF2B5EF4-FFF2-40B4-BE49-F238E27FC236}">
              <a16:creationId xmlns:a16="http://schemas.microsoft.com/office/drawing/2014/main" id="{EAB405BF-0B30-43AD-B6BC-0FB4A124BAF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a:extLst>
            <a:ext uri="{FF2B5EF4-FFF2-40B4-BE49-F238E27FC236}">
              <a16:creationId xmlns:a16="http://schemas.microsoft.com/office/drawing/2014/main" id="{DBF93668-367F-4FD5-B172-018DEA93597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4" name="テキスト ボックス 583">
          <a:extLst>
            <a:ext uri="{FF2B5EF4-FFF2-40B4-BE49-F238E27FC236}">
              <a16:creationId xmlns:a16="http://schemas.microsoft.com/office/drawing/2014/main" id="{AACC15F8-5C7E-4805-B95E-CF601864B06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a:extLst>
            <a:ext uri="{FF2B5EF4-FFF2-40B4-BE49-F238E27FC236}">
              <a16:creationId xmlns:a16="http://schemas.microsoft.com/office/drawing/2014/main" id="{C792F377-A7F8-4E4D-B274-7D1C1490F8F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a:extLst>
            <a:ext uri="{FF2B5EF4-FFF2-40B4-BE49-F238E27FC236}">
              <a16:creationId xmlns:a16="http://schemas.microsoft.com/office/drawing/2014/main" id="{4825E1A3-9405-4DE3-86BA-7A73D8C38CD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a:extLst>
            <a:ext uri="{FF2B5EF4-FFF2-40B4-BE49-F238E27FC236}">
              <a16:creationId xmlns:a16="http://schemas.microsoft.com/office/drawing/2014/main" id="{74510CF7-2972-44FB-88F3-EAF480EE82B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a:extLst>
            <a:ext uri="{FF2B5EF4-FFF2-40B4-BE49-F238E27FC236}">
              <a16:creationId xmlns:a16="http://schemas.microsoft.com/office/drawing/2014/main" id="{BD838519-58B6-4C59-9D72-4A7AAB12E60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a:extLst>
            <a:ext uri="{FF2B5EF4-FFF2-40B4-BE49-F238E27FC236}">
              <a16:creationId xmlns:a16="http://schemas.microsoft.com/office/drawing/2014/main" id="{5DFCDB30-4CAC-489C-BE85-F847DBB4257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a:extLst>
            <a:ext uri="{FF2B5EF4-FFF2-40B4-BE49-F238E27FC236}">
              <a16:creationId xmlns:a16="http://schemas.microsoft.com/office/drawing/2014/main" id="{418BC056-24B7-4040-8203-1EAA0842AE7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a:extLst>
            <a:ext uri="{FF2B5EF4-FFF2-40B4-BE49-F238E27FC236}">
              <a16:creationId xmlns:a16="http://schemas.microsoft.com/office/drawing/2014/main" id="{1BF888BC-6DD1-4073-BC65-83FC44A90DE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a:extLst>
            <a:ext uri="{FF2B5EF4-FFF2-40B4-BE49-F238E27FC236}">
              <a16:creationId xmlns:a16="http://schemas.microsoft.com/office/drawing/2014/main" id="{F9492279-7A2D-4AE0-A403-52BAF37EE2C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a:extLst>
            <a:ext uri="{FF2B5EF4-FFF2-40B4-BE49-F238E27FC236}">
              <a16:creationId xmlns:a16="http://schemas.microsoft.com/office/drawing/2014/main" id="{CA650BD5-39B6-4E1A-A748-004BE1C5987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4" name="テキスト ボックス 593">
          <a:extLst>
            <a:ext uri="{FF2B5EF4-FFF2-40B4-BE49-F238E27FC236}">
              <a16:creationId xmlns:a16="http://schemas.microsoft.com/office/drawing/2014/main" id="{DDF5D294-9259-45EC-9B7F-7CA84300BFB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a:extLst>
            <a:ext uri="{FF2B5EF4-FFF2-40B4-BE49-F238E27FC236}">
              <a16:creationId xmlns:a16="http://schemas.microsoft.com/office/drawing/2014/main" id="{FB39ED03-86EE-4C5A-A64A-9E630601FB6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104D3457-0071-4796-958B-3C11FAF09F3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a:extLst>
            <a:ext uri="{FF2B5EF4-FFF2-40B4-BE49-F238E27FC236}">
              <a16:creationId xmlns:a16="http://schemas.microsoft.com/office/drawing/2014/main" id="{42049960-39E6-4DE2-88E0-F102933187E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98" name="直線コネクタ 597">
          <a:extLst>
            <a:ext uri="{FF2B5EF4-FFF2-40B4-BE49-F238E27FC236}">
              <a16:creationId xmlns:a16="http://schemas.microsoft.com/office/drawing/2014/main" id="{B6038EEC-1F6F-4AD9-83DA-86F4E5D82CC3}"/>
            </a:ext>
          </a:extLst>
        </xdr:cNvPr>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99" name="【児童館】&#10;有形固定資産減価償却率最小値テキスト">
          <a:extLst>
            <a:ext uri="{FF2B5EF4-FFF2-40B4-BE49-F238E27FC236}">
              <a16:creationId xmlns:a16="http://schemas.microsoft.com/office/drawing/2014/main" id="{D768608E-C1D7-465D-87E3-542D38C918C1}"/>
            </a:ext>
          </a:extLst>
        </xdr:cNvPr>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00" name="直線コネクタ 599">
          <a:extLst>
            <a:ext uri="{FF2B5EF4-FFF2-40B4-BE49-F238E27FC236}">
              <a16:creationId xmlns:a16="http://schemas.microsoft.com/office/drawing/2014/main" id="{8277A5B0-A680-4D75-9BA6-74977B3B6320}"/>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1" name="【児童館】&#10;有形固定資産減価償却率最大値テキスト">
          <a:extLst>
            <a:ext uri="{FF2B5EF4-FFF2-40B4-BE49-F238E27FC236}">
              <a16:creationId xmlns:a16="http://schemas.microsoft.com/office/drawing/2014/main" id="{92EADD4C-A2D3-494A-90A9-211347798336}"/>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2" name="直線コネクタ 601">
          <a:extLst>
            <a:ext uri="{FF2B5EF4-FFF2-40B4-BE49-F238E27FC236}">
              <a16:creationId xmlns:a16="http://schemas.microsoft.com/office/drawing/2014/main" id="{E0FEB808-695A-481D-922F-6F6BAAE8CC7D}"/>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88554</xdr:rowOff>
    </xdr:from>
    <xdr:ext cx="405111" cy="259045"/>
    <xdr:sp macro="" textlink="">
      <xdr:nvSpPr>
        <xdr:cNvPr id="603" name="【児童館】&#10;有形固定資産減価償却率平均値テキスト">
          <a:extLst>
            <a:ext uri="{FF2B5EF4-FFF2-40B4-BE49-F238E27FC236}">
              <a16:creationId xmlns:a16="http://schemas.microsoft.com/office/drawing/2014/main" id="{E77380D0-AF4C-48AE-994F-72ED851A7E3E}"/>
            </a:ext>
          </a:extLst>
        </xdr:cNvPr>
        <xdr:cNvSpPr txBox="1"/>
      </xdr:nvSpPr>
      <xdr:spPr>
        <a:xfrm>
          <a:off x="16357600" y="13633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04" name="フローチャート: 判断 603">
          <a:extLst>
            <a:ext uri="{FF2B5EF4-FFF2-40B4-BE49-F238E27FC236}">
              <a16:creationId xmlns:a16="http://schemas.microsoft.com/office/drawing/2014/main" id="{AA73788F-D0ED-4CF5-BC53-8FB83ECDC7C7}"/>
            </a:ext>
          </a:extLst>
        </xdr:cNvPr>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05" name="フローチャート: 判断 604">
          <a:extLst>
            <a:ext uri="{FF2B5EF4-FFF2-40B4-BE49-F238E27FC236}">
              <a16:creationId xmlns:a16="http://schemas.microsoft.com/office/drawing/2014/main" id="{D7F39673-5422-4DF8-8DF5-B0FB9A074C9B}"/>
            </a:ext>
          </a:extLst>
        </xdr:cNvPr>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06" name="フローチャート: 判断 605">
          <a:extLst>
            <a:ext uri="{FF2B5EF4-FFF2-40B4-BE49-F238E27FC236}">
              <a16:creationId xmlns:a16="http://schemas.microsoft.com/office/drawing/2014/main" id="{FD224121-C3E7-4677-B338-349EC7D81970}"/>
            </a:ext>
          </a:extLst>
        </xdr:cNvPr>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07" name="フローチャート: 判断 606">
          <a:extLst>
            <a:ext uri="{FF2B5EF4-FFF2-40B4-BE49-F238E27FC236}">
              <a16:creationId xmlns:a16="http://schemas.microsoft.com/office/drawing/2014/main" id="{144CF662-0C0D-4352-870A-CCB6B76D8AF6}"/>
            </a:ext>
          </a:extLst>
        </xdr:cNvPr>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566A894C-90FF-427E-A219-027D1EC4B5D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5A71CC57-369D-4760-83C0-72BDD78334D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2D70AF3-7069-4FF3-9728-61B04FF8768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88AC3755-554D-4D21-863F-58BBB89CCDA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514DDDD5-20D8-4893-A0ED-04E341A6183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613" name="楕円 612">
          <a:extLst>
            <a:ext uri="{FF2B5EF4-FFF2-40B4-BE49-F238E27FC236}">
              <a16:creationId xmlns:a16="http://schemas.microsoft.com/office/drawing/2014/main" id="{35768516-88FD-4379-A1DB-28AFBCBEBEDD}"/>
            </a:ext>
          </a:extLst>
        </xdr:cNvPr>
        <xdr:cNvSpPr/>
      </xdr:nvSpPr>
      <xdr:spPr>
        <a:xfrm>
          <a:off x="16268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160038</xdr:rowOff>
    </xdr:from>
    <xdr:ext cx="405111" cy="259045"/>
    <xdr:sp macro="" textlink="">
      <xdr:nvSpPr>
        <xdr:cNvPr id="614" name="【児童館】&#10;有形固定資産減価償却率該当値テキスト">
          <a:extLst>
            <a:ext uri="{FF2B5EF4-FFF2-40B4-BE49-F238E27FC236}">
              <a16:creationId xmlns:a16="http://schemas.microsoft.com/office/drawing/2014/main" id="{7C9656B7-85D8-4DAD-B217-90DA56F1ECB9}"/>
            </a:ext>
          </a:extLst>
        </xdr:cNvPr>
        <xdr:cNvSpPr txBox="1"/>
      </xdr:nvSpPr>
      <xdr:spPr>
        <a:xfrm>
          <a:off x="16357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85271</xdr:rowOff>
    </xdr:from>
    <xdr:to>
      <xdr:col>81</xdr:col>
      <xdr:colOff>101600</xdr:colOff>
      <xdr:row>85</xdr:row>
      <xdr:rowOff>15421</xdr:rowOff>
    </xdr:to>
    <xdr:sp macro="" textlink="">
      <xdr:nvSpPr>
        <xdr:cNvPr id="615" name="楕円 614">
          <a:extLst>
            <a:ext uri="{FF2B5EF4-FFF2-40B4-BE49-F238E27FC236}">
              <a16:creationId xmlns:a16="http://schemas.microsoft.com/office/drawing/2014/main" id="{62BA2B6A-8FD1-4135-837A-9C591BCE0E87}"/>
            </a:ext>
          </a:extLst>
        </xdr:cNvPr>
        <xdr:cNvSpPr/>
      </xdr:nvSpPr>
      <xdr:spPr>
        <a:xfrm>
          <a:off x="15430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60961</xdr:rowOff>
    </xdr:from>
    <xdr:to>
      <xdr:col>85</xdr:col>
      <xdr:colOff>127000</xdr:colOff>
      <xdr:row>84</xdr:row>
      <xdr:rowOff>136071</xdr:rowOff>
    </xdr:to>
    <xdr:cxnSp macro="">
      <xdr:nvCxnSpPr>
        <xdr:cNvPr id="616" name="直線コネクタ 615">
          <a:extLst>
            <a:ext uri="{FF2B5EF4-FFF2-40B4-BE49-F238E27FC236}">
              <a16:creationId xmlns:a16="http://schemas.microsoft.com/office/drawing/2014/main" id="{5372A53E-CEE2-4D39-80FA-4310FCD94120}"/>
            </a:ext>
          </a:extLst>
        </xdr:cNvPr>
        <xdr:cNvCxnSpPr/>
      </xdr:nvCxnSpPr>
      <xdr:spPr>
        <a:xfrm flipV="1">
          <a:off x="15481300" y="14462761"/>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64044</xdr:rowOff>
    </xdr:from>
    <xdr:to>
      <xdr:col>76</xdr:col>
      <xdr:colOff>165100</xdr:colOff>
      <xdr:row>85</xdr:row>
      <xdr:rowOff>165644</xdr:rowOff>
    </xdr:to>
    <xdr:sp macro="" textlink="">
      <xdr:nvSpPr>
        <xdr:cNvPr id="617" name="楕円 616">
          <a:extLst>
            <a:ext uri="{FF2B5EF4-FFF2-40B4-BE49-F238E27FC236}">
              <a16:creationId xmlns:a16="http://schemas.microsoft.com/office/drawing/2014/main" id="{96800001-04BA-40E7-ACB2-C0CBE3B517BD}"/>
            </a:ext>
          </a:extLst>
        </xdr:cNvPr>
        <xdr:cNvSpPr/>
      </xdr:nvSpPr>
      <xdr:spPr>
        <a:xfrm>
          <a:off x="14541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136071</xdr:rowOff>
    </xdr:from>
    <xdr:to>
      <xdr:col>81</xdr:col>
      <xdr:colOff>50800</xdr:colOff>
      <xdr:row>85</xdr:row>
      <xdr:rowOff>114844</xdr:rowOff>
    </xdr:to>
    <xdr:cxnSp macro="">
      <xdr:nvCxnSpPr>
        <xdr:cNvPr id="618" name="直線コネクタ 617">
          <a:extLst>
            <a:ext uri="{FF2B5EF4-FFF2-40B4-BE49-F238E27FC236}">
              <a16:creationId xmlns:a16="http://schemas.microsoft.com/office/drawing/2014/main" id="{EEC96412-6068-4DBF-89B2-0D40EA3C6FC1}"/>
            </a:ext>
          </a:extLst>
        </xdr:cNvPr>
        <xdr:cNvCxnSpPr/>
      </xdr:nvCxnSpPr>
      <xdr:spPr>
        <a:xfrm flipV="1">
          <a:off x="14592300" y="14537871"/>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64044</xdr:rowOff>
    </xdr:from>
    <xdr:to>
      <xdr:col>72</xdr:col>
      <xdr:colOff>38100</xdr:colOff>
      <xdr:row>85</xdr:row>
      <xdr:rowOff>165644</xdr:rowOff>
    </xdr:to>
    <xdr:sp macro="" textlink="">
      <xdr:nvSpPr>
        <xdr:cNvPr id="619" name="楕円 618">
          <a:extLst>
            <a:ext uri="{FF2B5EF4-FFF2-40B4-BE49-F238E27FC236}">
              <a16:creationId xmlns:a16="http://schemas.microsoft.com/office/drawing/2014/main" id="{EF75273A-FB12-4479-A5C5-121BABC6A45A}"/>
            </a:ext>
          </a:extLst>
        </xdr:cNvPr>
        <xdr:cNvSpPr/>
      </xdr:nvSpPr>
      <xdr:spPr>
        <a:xfrm>
          <a:off x="13652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114844</xdr:rowOff>
    </xdr:from>
    <xdr:to>
      <xdr:col>76</xdr:col>
      <xdr:colOff>114300</xdr:colOff>
      <xdr:row>85</xdr:row>
      <xdr:rowOff>114844</xdr:rowOff>
    </xdr:to>
    <xdr:cxnSp macro="">
      <xdr:nvCxnSpPr>
        <xdr:cNvPr id="620" name="直線コネクタ 619">
          <a:extLst>
            <a:ext uri="{FF2B5EF4-FFF2-40B4-BE49-F238E27FC236}">
              <a16:creationId xmlns:a16="http://schemas.microsoft.com/office/drawing/2014/main" id="{29C80DA9-C205-45B4-8AAA-21EFBB02D07D}"/>
            </a:ext>
          </a:extLst>
        </xdr:cNvPr>
        <xdr:cNvCxnSpPr/>
      </xdr:nvCxnSpPr>
      <xdr:spPr>
        <a:xfrm>
          <a:off x="13703300" y="1468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48277</xdr:rowOff>
    </xdr:from>
    <xdr:ext cx="405111" cy="259045"/>
    <xdr:sp macro="" textlink="">
      <xdr:nvSpPr>
        <xdr:cNvPr id="621" name="n_1aveValue【児童館】&#10;有形固定資産減価償却率">
          <a:extLst>
            <a:ext uri="{FF2B5EF4-FFF2-40B4-BE49-F238E27FC236}">
              <a16:creationId xmlns:a16="http://schemas.microsoft.com/office/drawing/2014/main" id="{A9AF0987-C358-4032-849C-A941048A5DC3}"/>
            </a:ext>
          </a:extLst>
        </xdr:cNvPr>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622" name="n_2aveValue【児童館】&#10;有形固定資産減価償却率">
          <a:extLst>
            <a:ext uri="{FF2B5EF4-FFF2-40B4-BE49-F238E27FC236}">
              <a16:creationId xmlns:a16="http://schemas.microsoft.com/office/drawing/2014/main" id="{D3E1B934-F3BB-4B26-9984-B3FA848EF514}"/>
            </a:ext>
          </a:extLst>
        </xdr:cNvPr>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623" name="n_3aveValue【児童館】&#10;有形固定資産減価償却率">
          <a:extLst>
            <a:ext uri="{FF2B5EF4-FFF2-40B4-BE49-F238E27FC236}">
              <a16:creationId xmlns:a16="http://schemas.microsoft.com/office/drawing/2014/main" id="{CF0F80B5-0A6A-4612-A236-5719A43F4CC0}"/>
            </a:ext>
          </a:extLst>
        </xdr:cNvPr>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6548</xdr:rowOff>
    </xdr:from>
    <xdr:ext cx="405111" cy="259045"/>
    <xdr:sp macro="" textlink="">
      <xdr:nvSpPr>
        <xdr:cNvPr id="624" name="n_1mainValue【児童館】&#10;有形固定資産減価償却率">
          <a:extLst>
            <a:ext uri="{FF2B5EF4-FFF2-40B4-BE49-F238E27FC236}">
              <a16:creationId xmlns:a16="http://schemas.microsoft.com/office/drawing/2014/main" id="{882F6600-8A21-4419-8042-DA797B6DCCCC}"/>
            </a:ext>
          </a:extLst>
        </xdr:cNvPr>
        <xdr:cNvSpPr txBox="1"/>
      </xdr:nvSpPr>
      <xdr:spPr>
        <a:xfrm>
          <a:off x="152660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156771</xdr:rowOff>
    </xdr:from>
    <xdr:ext cx="405111" cy="259045"/>
    <xdr:sp macro="" textlink="">
      <xdr:nvSpPr>
        <xdr:cNvPr id="625" name="n_2mainValue【児童館】&#10;有形固定資産減価償却率">
          <a:extLst>
            <a:ext uri="{FF2B5EF4-FFF2-40B4-BE49-F238E27FC236}">
              <a16:creationId xmlns:a16="http://schemas.microsoft.com/office/drawing/2014/main" id="{B2054FFF-10E5-47C8-8F97-520525335E75}"/>
            </a:ext>
          </a:extLst>
        </xdr:cNvPr>
        <xdr:cNvSpPr txBox="1"/>
      </xdr:nvSpPr>
      <xdr:spPr>
        <a:xfrm>
          <a:off x="14389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156771</xdr:rowOff>
    </xdr:from>
    <xdr:ext cx="405111" cy="259045"/>
    <xdr:sp macro="" textlink="">
      <xdr:nvSpPr>
        <xdr:cNvPr id="626" name="n_3mainValue【児童館】&#10;有形固定資産減価償却率">
          <a:extLst>
            <a:ext uri="{FF2B5EF4-FFF2-40B4-BE49-F238E27FC236}">
              <a16:creationId xmlns:a16="http://schemas.microsoft.com/office/drawing/2014/main" id="{97E5A581-54D8-44D4-ABD6-E4BD45388364}"/>
            </a:ext>
          </a:extLst>
        </xdr:cNvPr>
        <xdr:cNvSpPr txBox="1"/>
      </xdr:nvSpPr>
      <xdr:spPr>
        <a:xfrm>
          <a:off x="13500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E3AE3BE2-D902-47F1-B1CA-B5619F16E9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1EC0C8DF-C0EA-4EEC-AF29-D97298ABCC1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1A0B79DD-5F5F-447A-AE3C-06841888243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2BCF2212-2BF1-4D11-9724-05061954AC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BA644618-549C-4569-BDB1-09B9102DCF0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D9BB1942-C687-4EEE-9F2F-7E9C03C97B7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7313B89B-395F-4D8C-B546-84F7779B051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46DE8972-0116-468E-9DD7-03110AA8BF5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id="{75C11FCD-62E3-498F-A885-008C5AB9996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id="{7C28428B-ED25-4B0C-BF27-252AB337F36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a:extLst>
            <a:ext uri="{FF2B5EF4-FFF2-40B4-BE49-F238E27FC236}">
              <a16:creationId xmlns:a16="http://schemas.microsoft.com/office/drawing/2014/main" id="{26F81EB4-AD3F-4270-9E6A-649F43887D7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5FB04F8F-CF06-465A-84EB-B45EC29228D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a:extLst>
            <a:ext uri="{FF2B5EF4-FFF2-40B4-BE49-F238E27FC236}">
              <a16:creationId xmlns:a16="http://schemas.microsoft.com/office/drawing/2014/main" id="{38AC61FE-85D6-4F0E-AAC1-4B605FA8FC9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a:extLst>
            <a:ext uri="{FF2B5EF4-FFF2-40B4-BE49-F238E27FC236}">
              <a16:creationId xmlns:a16="http://schemas.microsoft.com/office/drawing/2014/main" id="{157A3B8F-8C1F-4EB6-A719-B1F7417C36D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a:extLst>
            <a:ext uri="{FF2B5EF4-FFF2-40B4-BE49-F238E27FC236}">
              <a16:creationId xmlns:a16="http://schemas.microsoft.com/office/drawing/2014/main" id="{3037138E-3673-4F26-82A0-D73CAC032B6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a:extLst>
            <a:ext uri="{FF2B5EF4-FFF2-40B4-BE49-F238E27FC236}">
              <a16:creationId xmlns:a16="http://schemas.microsoft.com/office/drawing/2014/main" id="{2E871B54-9E2B-4D4C-AEE4-D077BD9BCF9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a:extLst>
            <a:ext uri="{FF2B5EF4-FFF2-40B4-BE49-F238E27FC236}">
              <a16:creationId xmlns:a16="http://schemas.microsoft.com/office/drawing/2014/main" id="{75158CEB-AB2A-4174-A9C6-6B559F8FCA8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a:extLst>
            <a:ext uri="{FF2B5EF4-FFF2-40B4-BE49-F238E27FC236}">
              <a16:creationId xmlns:a16="http://schemas.microsoft.com/office/drawing/2014/main" id="{C61C30BB-71C6-4E3D-9943-EECAB98B9C1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a:extLst>
            <a:ext uri="{FF2B5EF4-FFF2-40B4-BE49-F238E27FC236}">
              <a16:creationId xmlns:a16="http://schemas.microsoft.com/office/drawing/2014/main" id="{223F8A04-2AD7-40B7-8AC1-4FDF117BE2D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a:extLst>
            <a:ext uri="{FF2B5EF4-FFF2-40B4-BE49-F238E27FC236}">
              <a16:creationId xmlns:a16="http://schemas.microsoft.com/office/drawing/2014/main" id="{7C2B0083-18DF-4DEF-A537-1CD483D12A7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a:extLst>
            <a:ext uri="{FF2B5EF4-FFF2-40B4-BE49-F238E27FC236}">
              <a16:creationId xmlns:a16="http://schemas.microsoft.com/office/drawing/2014/main" id="{7099457A-135E-4E0F-BBE1-DB51653B3D8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a:extLst>
            <a:ext uri="{FF2B5EF4-FFF2-40B4-BE49-F238E27FC236}">
              <a16:creationId xmlns:a16="http://schemas.microsoft.com/office/drawing/2014/main" id="{101A3655-4645-4E39-B0E1-33A28BEDBAA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a:extLst>
            <a:ext uri="{FF2B5EF4-FFF2-40B4-BE49-F238E27FC236}">
              <a16:creationId xmlns:a16="http://schemas.microsoft.com/office/drawing/2014/main" id="{C99E040D-59D7-4720-A095-BFC14EA8951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50" name="直線コネクタ 649">
          <a:extLst>
            <a:ext uri="{FF2B5EF4-FFF2-40B4-BE49-F238E27FC236}">
              <a16:creationId xmlns:a16="http://schemas.microsoft.com/office/drawing/2014/main" id="{DDFA1A04-67FD-494C-8759-332380851B31}"/>
            </a:ext>
          </a:extLst>
        </xdr:cNvPr>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51" name="【児童館】&#10;一人当たり面積最小値テキスト">
          <a:extLst>
            <a:ext uri="{FF2B5EF4-FFF2-40B4-BE49-F238E27FC236}">
              <a16:creationId xmlns:a16="http://schemas.microsoft.com/office/drawing/2014/main" id="{75F078E8-EC00-4608-9522-A84483F6BC96}"/>
            </a:ext>
          </a:extLst>
        </xdr:cNvPr>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52" name="直線コネクタ 651">
          <a:extLst>
            <a:ext uri="{FF2B5EF4-FFF2-40B4-BE49-F238E27FC236}">
              <a16:creationId xmlns:a16="http://schemas.microsoft.com/office/drawing/2014/main" id="{A65026F2-96BB-4B28-A324-458F7A58B4F2}"/>
            </a:ext>
          </a:extLst>
        </xdr:cNvPr>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53" name="【児童館】&#10;一人当たり面積最大値テキスト">
          <a:extLst>
            <a:ext uri="{FF2B5EF4-FFF2-40B4-BE49-F238E27FC236}">
              <a16:creationId xmlns:a16="http://schemas.microsoft.com/office/drawing/2014/main" id="{4ADEC40F-E831-4E7C-8514-FC98E0F5FE3E}"/>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54" name="直線コネクタ 653">
          <a:extLst>
            <a:ext uri="{FF2B5EF4-FFF2-40B4-BE49-F238E27FC236}">
              <a16:creationId xmlns:a16="http://schemas.microsoft.com/office/drawing/2014/main" id="{885E0A11-F29B-46FF-A9B3-25BB31A7B95A}"/>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125747</xdr:rowOff>
    </xdr:from>
    <xdr:ext cx="469744" cy="259045"/>
    <xdr:sp macro="" textlink="">
      <xdr:nvSpPr>
        <xdr:cNvPr id="655" name="【児童館】&#10;一人当たり面積平均値テキスト">
          <a:extLst>
            <a:ext uri="{FF2B5EF4-FFF2-40B4-BE49-F238E27FC236}">
              <a16:creationId xmlns:a16="http://schemas.microsoft.com/office/drawing/2014/main" id="{AF9D2D93-4BA7-40B4-B027-CDB8C01B6268}"/>
            </a:ext>
          </a:extLst>
        </xdr:cNvPr>
        <xdr:cNvSpPr txBox="1"/>
      </xdr:nvSpPr>
      <xdr:spPr>
        <a:xfrm>
          <a:off x="22199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56" name="フローチャート: 判断 655">
          <a:extLst>
            <a:ext uri="{FF2B5EF4-FFF2-40B4-BE49-F238E27FC236}">
              <a16:creationId xmlns:a16="http://schemas.microsoft.com/office/drawing/2014/main" id="{803FED3E-A59E-4265-871E-DAD17CDC2EB4}"/>
            </a:ext>
          </a:extLst>
        </xdr:cNvPr>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57" name="フローチャート: 判断 656">
          <a:extLst>
            <a:ext uri="{FF2B5EF4-FFF2-40B4-BE49-F238E27FC236}">
              <a16:creationId xmlns:a16="http://schemas.microsoft.com/office/drawing/2014/main" id="{31B56908-F205-44F0-BE45-5755E2AFAB4D}"/>
            </a:ext>
          </a:extLst>
        </xdr:cNvPr>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58" name="フローチャート: 判断 657">
          <a:extLst>
            <a:ext uri="{FF2B5EF4-FFF2-40B4-BE49-F238E27FC236}">
              <a16:creationId xmlns:a16="http://schemas.microsoft.com/office/drawing/2014/main" id="{D20E5506-F483-4159-9D11-E0C8EC473C89}"/>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59" name="フローチャート: 判断 658">
          <a:extLst>
            <a:ext uri="{FF2B5EF4-FFF2-40B4-BE49-F238E27FC236}">
              <a16:creationId xmlns:a16="http://schemas.microsoft.com/office/drawing/2014/main" id="{C4A58D8E-A6D6-40CE-B8D5-E4E166D2C50F}"/>
            </a:ext>
          </a:extLst>
        </xdr:cNvPr>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D845D2-E1F5-4E7B-9E34-ECC63B9D1CE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5F30A04-D614-4B73-8EA0-D9FC734CB3B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1E602D9D-5000-4F13-BB9D-FA02EC02D12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493A546-35BB-4D65-AC60-AFDF5A581A6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79BFB94F-DD95-42A8-9F32-5C4DC8F4E25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65" name="楕円 664">
          <a:extLst>
            <a:ext uri="{FF2B5EF4-FFF2-40B4-BE49-F238E27FC236}">
              <a16:creationId xmlns:a16="http://schemas.microsoft.com/office/drawing/2014/main" id="{B7129AAF-F11A-4DC5-9D30-D61EEFEA54DE}"/>
            </a:ext>
          </a:extLst>
        </xdr:cNvPr>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666" name="【児童館】&#10;一人当たり面積該当値テキスト">
          <a:extLst>
            <a:ext uri="{FF2B5EF4-FFF2-40B4-BE49-F238E27FC236}">
              <a16:creationId xmlns:a16="http://schemas.microsoft.com/office/drawing/2014/main" id="{FB1BC1A8-E07F-435D-B395-ED49DF30A928}"/>
            </a:ext>
          </a:extLst>
        </xdr:cNvPr>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2539</xdr:rowOff>
    </xdr:from>
    <xdr:to>
      <xdr:col>112</xdr:col>
      <xdr:colOff>38100</xdr:colOff>
      <xdr:row>82</xdr:row>
      <xdr:rowOff>104139</xdr:rowOff>
    </xdr:to>
    <xdr:sp macro="" textlink="">
      <xdr:nvSpPr>
        <xdr:cNvPr id="667" name="楕円 666">
          <a:extLst>
            <a:ext uri="{FF2B5EF4-FFF2-40B4-BE49-F238E27FC236}">
              <a16:creationId xmlns:a16="http://schemas.microsoft.com/office/drawing/2014/main" id="{B10D56D1-C736-4046-8841-55BAC9C6BAD5}"/>
            </a:ext>
          </a:extLst>
        </xdr:cNvPr>
        <xdr:cNvSpPr/>
      </xdr:nvSpPr>
      <xdr:spPr>
        <a:xfrm>
          <a:off x="21272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53339</xdr:rowOff>
    </xdr:to>
    <xdr:cxnSp macro="">
      <xdr:nvCxnSpPr>
        <xdr:cNvPr id="668" name="直線コネクタ 667">
          <a:extLst>
            <a:ext uri="{FF2B5EF4-FFF2-40B4-BE49-F238E27FC236}">
              <a16:creationId xmlns:a16="http://schemas.microsoft.com/office/drawing/2014/main" id="{E1939888-9506-4031-B583-6C69DB5E44EC}"/>
            </a:ext>
          </a:extLst>
        </xdr:cNvPr>
        <xdr:cNvCxnSpPr/>
      </xdr:nvCxnSpPr>
      <xdr:spPr>
        <a:xfrm flipV="1">
          <a:off x="21323300" y="140970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17780</xdr:rowOff>
    </xdr:from>
    <xdr:to>
      <xdr:col>107</xdr:col>
      <xdr:colOff>101600</xdr:colOff>
      <xdr:row>82</xdr:row>
      <xdr:rowOff>119380</xdr:rowOff>
    </xdr:to>
    <xdr:sp macro="" textlink="">
      <xdr:nvSpPr>
        <xdr:cNvPr id="669" name="楕円 668">
          <a:extLst>
            <a:ext uri="{FF2B5EF4-FFF2-40B4-BE49-F238E27FC236}">
              <a16:creationId xmlns:a16="http://schemas.microsoft.com/office/drawing/2014/main" id="{E1978EF1-871A-4E17-838E-09C0CF1574B2}"/>
            </a:ext>
          </a:extLst>
        </xdr:cNvPr>
        <xdr:cNvSpPr/>
      </xdr:nvSpPr>
      <xdr:spPr>
        <a:xfrm>
          <a:off x="20383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53339</xdr:rowOff>
    </xdr:from>
    <xdr:to>
      <xdr:col>111</xdr:col>
      <xdr:colOff>177800</xdr:colOff>
      <xdr:row>82</xdr:row>
      <xdr:rowOff>68580</xdr:rowOff>
    </xdr:to>
    <xdr:cxnSp macro="">
      <xdr:nvCxnSpPr>
        <xdr:cNvPr id="670" name="直線コネクタ 669">
          <a:extLst>
            <a:ext uri="{FF2B5EF4-FFF2-40B4-BE49-F238E27FC236}">
              <a16:creationId xmlns:a16="http://schemas.microsoft.com/office/drawing/2014/main" id="{D0569979-B185-4126-AF58-38427756E08E}"/>
            </a:ext>
          </a:extLst>
        </xdr:cNvPr>
        <xdr:cNvCxnSpPr/>
      </xdr:nvCxnSpPr>
      <xdr:spPr>
        <a:xfrm flipV="1">
          <a:off x="20434300" y="14112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71" name="楕円 670">
          <a:extLst>
            <a:ext uri="{FF2B5EF4-FFF2-40B4-BE49-F238E27FC236}">
              <a16:creationId xmlns:a16="http://schemas.microsoft.com/office/drawing/2014/main" id="{9A9A4158-CCC0-4031-9806-6BAAFCB76E6B}"/>
            </a:ext>
          </a:extLst>
        </xdr:cNvPr>
        <xdr:cNvSpPr/>
      </xdr:nvSpPr>
      <xdr:spPr>
        <a:xfrm>
          <a:off x="19494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68580</xdr:rowOff>
    </xdr:from>
    <xdr:to>
      <xdr:col>107</xdr:col>
      <xdr:colOff>50800</xdr:colOff>
      <xdr:row>82</xdr:row>
      <xdr:rowOff>76200</xdr:rowOff>
    </xdr:to>
    <xdr:cxnSp macro="">
      <xdr:nvCxnSpPr>
        <xdr:cNvPr id="672" name="直線コネクタ 671">
          <a:extLst>
            <a:ext uri="{FF2B5EF4-FFF2-40B4-BE49-F238E27FC236}">
              <a16:creationId xmlns:a16="http://schemas.microsoft.com/office/drawing/2014/main" id="{A8524B9B-546F-440C-8D09-45A1C128DD24}"/>
            </a:ext>
          </a:extLst>
        </xdr:cNvPr>
        <xdr:cNvCxnSpPr/>
      </xdr:nvCxnSpPr>
      <xdr:spPr>
        <a:xfrm flipV="1">
          <a:off x="19545300" y="14127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76216</xdr:rowOff>
    </xdr:from>
    <xdr:ext cx="469744" cy="259045"/>
    <xdr:sp macro="" textlink="">
      <xdr:nvSpPr>
        <xdr:cNvPr id="673" name="n_1aveValue【児童館】&#10;一人当たり面積">
          <a:extLst>
            <a:ext uri="{FF2B5EF4-FFF2-40B4-BE49-F238E27FC236}">
              <a16:creationId xmlns:a16="http://schemas.microsoft.com/office/drawing/2014/main" id="{F78DE2F0-5D4E-4B06-966A-72D106A228CA}"/>
            </a:ext>
          </a:extLst>
        </xdr:cNvPr>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74" name="n_2aveValue【児童館】&#10;一人当たり面積">
          <a:extLst>
            <a:ext uri="{FF2B5EF4-FFF2-40B4-BE49-F238E27FC236}">
              <a16:creationId xmlns:a16="http://schemas.microsoft.com/office/drawing/2014/main" id="{EB0B2294-95CE-45A6-BB74-7BACD69F5A4C}"/>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129557</xdr:rowOff>
    </xdr:from>
    <xdr:ext cx="469744" cy="259045"/>
    <xdr:sp macro="" textlink="">
      <xdr:nvSpPr>
        <xdr:cNvPr id="675" name="n_3aveValue【児童館】&#10;一人当たり面積">
          <a:extLst>
            <a:ext uri="{FF2B5EF4-FFF2-40B4-BE49-F238E27FC236}">
              <a16:creationId xmlns:a16="http://schemas.microsoft.com/office/drawing/2014/main" id="{EE435328-EDCD-4A23-95CF-223CB735DF49}"/>
            </a:ext>
          </a:extLst>
        </xdr:cNvPr>
        <xdr:cNvSpPr txBox="1"/>
      </xdr:nvSpPr>
      <xdr:spPr>
        <a:xfrm>
          <a:off x="193104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120666</xdr:rowOff>
    </xdr:from>
    <xdr:ext cx="469744" cy="259045"/>
    <xdr:sp macro="" textlink="">
      <xdr:nvSpPr>
        <xdr:cNvPr id="676" name="n_1mainValue【児童館】&#10;一人当たり面積">
          <a:extLst>
            <a:ext uri="{FF2B5EF4-FFF2-40B4-BE49-F238E27FC236}">
              <a16:creationId xmlns:a16="http://schemas.microsoft.com/office/drawing/2014/main" id="{72B12B01-F884-4C13-BA67-71697F0737E7}"/>
            </a:ext>
          </a:extLst>
        </xdr:cNvPr>
        <xdr:cNvSpPr txBox="1"/>
      </xdr:nvSpPr>
      <xdr:spPr>
        <a:xfrm>
          <a:off x="2107572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135907</xdr:rowOff>
    </xdr:from>
    <xdr:ext cx="469744" cy="259045"/>
    <xdr:sp macro="" textlink="">
      <xdr:nvSpPr>
        <xdr:cNvPr id="677" name="n_2mainValue【児童館】&#10;一人当たり面積">
          <a:extLst>
            <a:ext uri="{FF2B5EF4-FFF2-40B4-BE49-F238E27FC236}">
              <a16:creationId xmlns:a16="http://schemas.microsoft.com/office/drawing/2014/main" id="{E4B15BED-7068-4D85-87EE-AD778E2BEA9B}"/>
            </a:ext>
          </a:extLst>
        </xdr:cNvPr>
        <xdr:cNvSpPr txBox="1"/>
      </xdr:nvSpPr>
      <xdr:spPr>
        <a:xfrm>
          <a:off x="201994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678" name="n_3mainValue【児童館】&#10;一人当たり面積">
          <a:extLst>
            <a:ext uri="{FF2B5EF4-FFF2-40B4-BE49-F238E27FC236}">
              <a16:creationId xmlns:a16="http://schemas.microsoft.com/office/drawing/2014/main" id="{B05C146F-24EA-45D5-8DA6-A8CED2CA5B27}"/>
            </a:ext>
          </a:extLst>
        </xdr:cNvPr>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a:extLst>
            <a:ext uri="{FF2B5EF4-FFF2-40B4-BE49-F238E27FC236}">
              <a16:creationId xmlns:a16="http://schemas.microsoft.com/office/drawing/2014/main" id="{F09942C5-27A5-4B48-BA76-AE08A19CFE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a:extLst>
            <a:ext uri="{FF2B5EF4-FFF2-40B4-BE49-F238E27FC236}">
              <a16:creationId xmlns:a16="http://schemas.microsoft.com/office/drawing/2014/main" id="{ACDE1BC0-2EC0-4A59-B3B3-37E3E43EE1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a:extLst>
            <a:ext uri="{FF2B5EF4-FFF2-40B4-BE49-F238E27FC236}">
              <a16:creationId xmlns:a16="http://schemas.microsoft.com/office/drawing/2014/main" id="{09B8EFC2-A4AA-44EB-B795-7103FFA2EE5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a:extLst>
            <a:ext uri="{FF2B5EF4-FFF2-40B4-BE49-F238E27FC236}">
              <a16:creationId xmlns:a16="http://schemas.microsoft.com/office/drawing/2014/main" id="{2464C8F1-AA49-4804-B08D-62865D5840C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a:extLst>
            <a:ext uri="{FF2B5EF4-FFF2-40B4-BE49-F238E27FC236}">
              <a16:creationId xmlns:a16="http://schemas.microsoft.com/office/drawing/2014/main" id="{30123582-8DBC-4418-B83E-F990651359C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a:extLst>
            <a:ext uri="{FF2B5EF4-FFF2-40B4-BE49-F238E27FC236}">
              <a16:creationId xmlns:a16="http://schemas.microsoft.com/office/drawing/2014/main" id="{DA6FA150-A19C-483D-A6F1-93C425EE77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a:extLst>
            <a:ext uri="{FF2B5EF4-FFF2-40B4-BE49-F238E27FC236}">
              <a16:creationId xmlns:a16="http://schemas.microsoft.com/office/drawing/2014/main" id="{2FFE3230-1054-4B1C-8C24-781CCE45909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a:extLst>
            <a:ext uri="{FF2B5EF4-FFF2-40B4-BE49-F238E27FC236}">
              <a16:creationId xmlns:a16="http://schemas.microsoft.com/office/drawing/2014/main" id="{3B800FB9-CE9D-464A-B966-A40C44CAB39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a:extLst>
            <a:ext uri="{FF2B5EF4-FFF2-40B4-BE49-F238E27FC236}">
              <a16:creationId xmlns:a16="http://schemas.microsoft.com/office/drawing/2014/main" id="{BFC9E05F-6612-46FE-A54B-FDAB0F3297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a:extLst>
            <a:ext uri="{FF2B5EF4-FFF2-40B4-BE49-F238E27FC236}">
              <a16:creationId xmlns:a16="http://schemas.microsoft.com/office/drawing/2014/main" id="{F649B4D6-E77B-4A96-B5C1-1E0D06977FA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a:extLst>
            <a:ext uri="{FF2B5EF4-FFF2-40B4-BE49-F238E27FC236}">
              <a16:creationId xmlns:a16="http://schemas.microsoft.com/office/drawing/2014/main" id="{7512B2B5-C3E5-4329-A165-EA19FAFC87B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0" name="テキスト ボックス 689">
          <a:extLst>
            <a:ext uri="{FF2B5EF4-FFF2-40B4-BE49-F238E27FC236}">
              <a16:creationId xmlns:a16="http://schemas.microsoft.com/office/drawing/2014/main" id="{9597CED7-BB74-41F7-8DB2-52E394D6606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a:extLst>
            <a:ext uri="{FF2B5EF4-FFF2-40B4-BE49-F238E27FC236}">
              <a16:creationId xmlns:a16="http://schemas.microsoft.com/office/drawing/2014/main" id="{0A2FA1D8-3E8A-404B-B109-4DFBDABD02E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a:extLst>
            <a:ext uri="{FF2B5EF4-FFF2-40B4-BE49-F238E27FC236}">
              <a16:creationId xmlns:a16="http://schemas.microsoft.com/office/drawing/2014/main" id="{CB450681-83CF-4F7A-8B13-1A32BCF37B3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a:extLst>
            <a:ext uri="{FF2B5EF4-FFF2-40B4-BE49-F238E27FC236}">
              <a16:creationId xmlns:a16="http://schemas.microsoft.com/office/drawing/2014/main" id="{58F9DB7C-9EB5-4223-89EF-654795A4312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a:extLst>
            <a:ext uri="{FF2B5EF4-FFF2-40B4-BE49-F238E27FC236}">
              <a16:creationId xmlns:a16="http://schemas.microsoft.com/office/drawing/2014/main" id="{DF93C599-28F6-4225-BF18-5FA69D0484D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a:extLst>
            <a:ext uri="{FF2B5EF4-FFF2-40B4-BE49-F238E27FC236}">
              <a16:creationId xmlns:a16="http://schemas.microsoft.com/office/drawing/2014/main" id="{E3BF60E5-4449-460A-B5B8-B68F0BC2C79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a:extLst>
            <a:ext uri="{FF2B5EF4-FFF2-40B4-BE49-F238E27FC236}">
              <a16:creationId xmlns:a16="http://schemas.microsoft.com/office/drawing/2014/main" id="{CD25C93D-D067-49AD-86BE-50293B950B1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a:extLst>
            <a:ext uri="{FF2B5EF4-FFF2-40B4-BE49-F238E27FC236}">
              <a16:creationId xmlns:a16="http://schemas.microsoft.com/office/drawing/2014/main" id="{0533065D-9FFE-4B83-B5B9-C0E0E11E6EB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a:extLst>
            <a:ext uri="{FF2B5EF4-FFF2-40B4-BE49-F238E27FC236}">
              <a16:creationId xmlns:a16="http://schemas.microsoft.com/office/drawing/2014/main" id="{55D2A4E9-747B-44AF-9794-0AC5FDACFAE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a:extLst>
            <a:ext uri="{FF2B5EF4-FFF2-40B4-BE49-F238E27FC236}">
              <a16:creationId xmlns:a16="http://schemas.microsoft.com/office/drawing/2014/main" id="{6A0E3299-790E-4D77-8424-14297E95ED7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0" name="テキスト ボックス 699">
          <a:extLst>
            <a:ext uri="{FF2B5EF4-FFF2-40B4-BE49-F238E27FC236}">
              <a16:creationId xmlns:a16="http://schemas.microsoft.com/office/drawing/2014/main" id="{4DD91DDC-1F5F-46EF-BEBE-6A89AF7B162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697B305B-8CE7-4EDD-87F2-746C6E2CB9A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6DAB81D6-85BB-460B-8283-8487A622EC7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a:extLst>
            <a:ext uri="{FF2B5EF4-FFF2-40B4-BE49-F238E27FC236}">
              <a16:creationId xmlns:a16="http://schemas.microsoft.com/office/drawing/2014/main" id="{D3E6FB9C-D0DD-409B-8685-C3692E126EC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704" name="直線コネクタ 703">
          <a:extLst>
            <a:ext uri="{FF2B5EF4-FFF2-40B4-BE49-F238E27FC236}">
              <a16:creationId xmlns:a16="http://schemas.microsoft.com/office/drawing/2014/main" id="{2CFC0E89-D3FA-4D6D-8E24-D81793948365}"/>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705" name="【公民館】&#10;有形固定資産減価償却率最小値テキスト">
          <a:extLst>
            <a:ext uri="{FF2B5EF4-FFF2-40B4-BE49-F238E27FC236}">
              <a16:creationId xmlns:a16="http://schemas.microsoft.com/office/drawing/2014/main" id="{21C6C5AB-53D8-4081-A5AE-A524E478A7BD}"/>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706" name="直線コネクタ 705">
          <a:extLst>
            <a:ext uri="{FF2B5EF4-FFF2-40B4-BE49-F238E27FC236}">
              <a16:creationId xmlns:a16="http://schemas.microsoft.com/office/drawing/2014/main" id="{9F02A481-D90E-484D-B58B-A0183E20B501}"/>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7" name="【公民館】&#10;有形固定資産減価償却率最大値テキスト">
          <a:extLst>
            <a:ext uri="{FF2B5EF4-FFF2-40B4-BE49-F238E27FC236}">
              <a16:creationId xmlns:a16="http://schemas.microsoft.com/office/drawing/2014/main" id="{C7A1DE3A-8519-442C-AAE1-D09A5C2AD07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8" name="直線コネクタ 707">
          <a:extLst>
            <a:ext uri="{FF2B5EF4-FFF2-40B4-BE49-F238E27FC236}">
              <a16:creationId xmlns:a16="http://schemas.microsoft.com/office/drawing/2014/main" id="{6A9AC733-CBBE-4DB1-B569-65F8255BF6F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709" name="【公民館】&#10;有形固定資産減価償却率平均値テキスト">
          <a:extLst>
            <a:ext uri="{FF2B5EF4-FFF2-40B4-BE49-F238E27FC236}">
              <a16:creationId xmlns:a16="http://schemas.microsoft.com/office/drawing/2014/main" id="{E2440C21-9F0F-467B-ABB3-A17B93213AE6}"/>
            </a:ext>
          </a:extLst>
        </xdr:cNvPr>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710" name="フローチャート: 判断 709">
          <a:extLst>
            <a:ext uri="{FF2B5EF4-FFF2-40B4-BE49-F238E27FC236}">
              <a16:creationId xmlns:a16="http://schemas.microsoft.com/office/drawing/2014/main" id="{429AF937-6E6A-4BBB-80D3-88084DB1C6A9}"/>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711" name="フローチャート: 判断 710">
          <a:extLst>
            <a:ext uri="{FF2B5EF4-FFF2-40B4-BE49-F238E27FC236}">
              <a16:creationId xmlns:a16="http://schemas.microsoft.com/office/drawing/2014/main" id="{5F38F990-1355-46D3-986A-FC28CD0F98F2}"/>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12" name="フローチャート: 判断 711">
          <a:extLst>
            <a:ext uri="{FF2B5EF4-FFF2-40B4-BE49-F238E27FC236}">
              <a16:creationId xmlns:a16="http://schemas.microsoft.com/office/drawing/2014/main" id="{AC170C41-B499-4BE6-AC11-DB7442A4F753}"/>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13" name="フローチャート: 判断 712">
          <a:extLst>
            <a:ext uri="{FF2B5EF4-FFF2-40B4-BE49-F238E27FC236}">
              <a16:creationId xmlns:a16="http://schemas.microsoft.com/office/drawing/2014/main" id="{33321CC4-2EAC-4720-8935-3084A2FD4292}"/>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AC529BEA-4A38-4699-B040-66AE6C3F73A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92742939-397B-4EC1-B2CC-5549DC9209E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60D23862-D4AF-49BE-B2E7-B02255A5C9F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C5441D61-400A-47BD-8A97-39BF41B44AC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2B33EDEB-8967-46EC-8B5D-D22786A414B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61323</xdr:rowOff>
    </xdr:from>
    <xdr:to>
      <xdr:col>85</xdr:col>
      <xdr:colOff>177800</xdr:colOff>
      <xdr:row>102</xdr:row>
      <xdr:rowOff>162923</xdr:rowOff>
    </xdr:to>
    <xdr:sp macro="" textlink="">
      <xdr:nvSpPr>
        <xdr:cNvPr id="719" name="楕円 718">
          <a:extLst>
            <a:ext uri="{FF2B5EF4-FFF2-40B4-BE49-F238E27FC236}">
              <a16:creationId xmlns:a16="http://schemas.microsoft.com/office/drawing/2014/main" id="{0FE0DF8F-6CB7-4829-9EB0-8B35E2A0FB2B}"/>
            </a:ext>
          </a:extLst>
        </xdr:cNvPr>
        <xdr:cNvSpPr/>
      </xdr:nvSpPr>
      <xdr:spPr>
        <a:xfrm>
          <a:off x="162687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84200</xdr:rowOff>
    </xdr:from>
    <xdr:ext cx="405111" cy="259045"/>
    <xdr:sp macro="" textlink="">
      <xdr:nvSpPr>
        <xdr:cNvPr id="720" name="【公民館】&#10;有形固定資産減価償却率該当値テキスト">
          <a:extLst>
            <a:ext uri="{FF2B5EF4-FFF2-40B4-BE49-F238E27FC236}">
              <a16:creationId xmlns:a16="http://schemas.microsoft.com/office/drawing/2014/main" id="{C34FB531-F8DF-4899-B670-7546553FFC10}"/>
            </a:ext>
          </a:extLst>
        </xdr:cNvPr>
        <xdr:cNvSpPr txBox="1"/>
      </xdr:nvSpPr>
      <xdr:spPr>
        <a:xfrm>
          <a:off x="16357600" y="1740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721" name="楕円 720">
          <a:extLst>
            <a:ext uri="{FF2B5EF4-FFF2-40B4-BE49-F238E27FC236}">
              <a16:creationId xmlns:a16="http://schemas.microsoft.com/office/drawing/2014/main" id="{EA4C6A6E-3249-4215-B7CE-A208BF27087C}"/>
            </a:ext>
          </a:extLst>
        </xdr:cNvPr>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112123</xdr:rowOff>
    </xdr:from>
    <xdr:to>
      <xdr:col>85</xdr:col>
      <xdr:colOff>127000</xdr:colOff>
      <xdr:row>102</xdr:row>
      <xdr:rowOff>144780</xdr:rowOff>
    </xdr:to>
    <xdr:cxnSp macro="">
      <xdr:nvCxnSpPr>
        <xdr:cNvPr id="722" name="直線コネクタ 721">
          <a:extLst>
            <a:ext uri="{FF2B5EF4-FFF2-40B4-BE49-F238E27FC236}">
              <a16:creationId xmlns:a16="http://schemas.microsoft.com/office/drawing/2014/main" id="{B13E175F-B1B1-470B-A602-6D67FA773C30}"/>
            </a:ext>
          </a:extLst>
        </xdr:cNvPr>
        <xdr:cNvCxnSpPr/>
      </xdr:nvCxnSpPr>
      <xdr:spPr>
        <a:xfrm flipV="1">
          <a:off x="15481300" y="176000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159294</xdr:rowOff>
    </xdr:from>
    <xdr:to>
      <xdr:col>76</xdr:col>
      <xdr:colOff>165100</xdr:colOff>
      <xdr:row>103</xdr:row>
      <xdr:rowOff>89444</xdr:rowOff>
    </xdr:to>
    <xdr:sp macro="" textlink="">
      <xdr:nvSpPr>
        <xdr:cNvPr id="723" name="楕円 722">
          <a:extLst>
            <a:ext uri="{FF2B5EF4-FFF2-40B4-BE49-F238E27FC236}">
              <a16:creationId xmlns:a16="http://schemas.microsoft.com/office/drawing/2014/main" id="{80045938-5C67-4BB2-914E-416726187347}"/>
            </a:ext>
          </a:extLst>
        </xdr:cNvPr>
        <xdr:cNvSpPr/>
      </xdr:nvSpPr>
      <xdr:spPr>
        <a:xfrm>
          <a:off x="14541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144780</xdr:rowOff>
    </xdr:from>
    <xdr:to>
      <xdr:col>81</xdr:col>
      <xdr:colOff>50800</xdr:colOff>
      <xdr:row>103</xdr:row>
      <xdr:rowOff>38644</xdr:rowOff>
    </xdr:to>
    <xdr:cxnSp macro="">
      <xdr:nvCxnSpPr>
        <xdr:cNvPr id="724" name="直線コネクタ 723">
          <a:extLst>
            <a:ext uri="{FF2B5EF4-FFF2-40B4-BE49-F238E27FC236}">
              <a16:creationId xmlns:a16="http://schemas.microsoft.com/office/drawing/2014/main" id="{FF35495D-0371-489B-A977-D029AA06A81E}"/>
            </a:ext>
          </a:extLst>
        </xdr:cNvPr>
        <xdr:cNvCxnSpPr/>
      </xdr:nvCxnSpPr>
      <xdr:spPr>
        <a:xfrm flipV="1">
          <a:off x="14592300" y="176326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159294</xdr:rowOff>
    </xdr:from>
    <xdr:to>
      <xdr:col>72</xdr:col>
      <xdr:colOff>38100</xdr:colOff>
      <xdr:row>103</xdr:row>
      <xdr:rowOff>89444</xdr:rowOff>
    </xdr:to>
    <xdr:sp macro="" textlink="">
      <xdr:nvSpPr>
        <xdr:cNvPr id="725" name="楕円 724">
          <a:extLst>
            <a:ext uri="{FF2B5EF4-FFF2-40B4-BE49-F238E27FC236}">
              <a16:creationId xmlns:a16="http://schemas.microsoft.com/office/drawing/2014/main" id="{2A649F66-BB6C-45F8-99FA-201EB7398092}"/>
            </a:ext>
          </a:extLst>
        </xdr:cNvPr>
        <xdr:cNvSpPr/>
      </xdr:nvSpPr>
      <xdr:spPr>
        <a:xfrm>
          <a:off x="13652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38644</xdr:rowOff>
    </xdr:from>
    <xdr:to>
      <xdr:col>76</xdr:col>
      <xdr:colOff>114300</xdr:colOff>
      <xdr:row>103</xdr:row>
      <xdr:rowOff>38644</xdr:rowOff>
    </xdr:to>
    <xdr:cxnSp macro="">
      <xdr:nvCxnSpPr>
        <xdr:cNvPr id="726" name="直線コネクタ 725">
          <a:extLst>
            <a:ext uri="{FF2B5EF4-FFF2-40B4-BE49-F238E27FC236}">
              <a16:creationId xmlns:a16="http://schemas.microsoft.com/office/drawing/2014/main" id="{18EB36FD-06F3-4DE9-8965-420739F9D755}"/>
            </a:ext>
          </a:extLst>
        </xdr:cNvPr>
        <xdr:cNvCxnSpPr/>
      </xdr:nvCxnSpPr>
      <xdr:spPr>
        <a:xfrm>
          <a:off x="13703300" y="17697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727" name="n_1aveValue【公民館】&#10;有形固定資産減価償却率">
          <a:extLst>
            <a:ext uri="{FF2B5EF4-FFF2-40B4-BE49-F238E27FC236}">
              <a16:creationId xmlns:a16="http://schemas.microsoft.com/office/drawing/2014/main" id="{97B50DDE-BCA1-4685-A6F7-1DBA35106F53}"/>
            </a:ext>
          </a:extLst>
        </xdr:cNvPr>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728" name="n_2aveValue【公民館】&#10;有形固定資産減価償却率">
          <a:extLst>
            <a:ext uri="{FF2B5EF4-FFF2-40B4-BE49-F238E27FC236}">
              <a16:creationId xmlns:a16="http://schemas.microsoft.com/office/drawing/2014/main" id="{F1E6578C-D667-457E-BC86-14091A1FEDC2}"/>
            </a:ext>
          </a:extLst>
        </xdr:cNvPr>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729" name="n_3aveValue【公民館】&#10;有形固定資産減価償却率">
          <a:extLst>
            <a:ext uri="{FF2B5EF4-FFF2-40B4-BE49-F238E27FC236}">
              <a16:creationId xmlns:a16="http://schemas.microsoft.com/office/drawing/2014/main" id="{2E0F40C3-9A8B-4B7C-A987-947BF8EC1A10}"/>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15257</xdr:rowOff>
    </xdr:from>
    <xdr:ext cx="405111" cy="259045"/>
    <xdr:sp macro="" textlink="">
      <xdr:nvSpPr>
        <xdr:cNvPr id="730" name="n_1mainValue【公民館】&#10;有形固定資産減価償却率">
          <a:extLst>
            <a:ext uri="{FF2B5EF4-FFF2-40B4-BE49-F238E27FC236}">
              <a16:creationId xmlns:a16="http://schemas.microsoft.com/office/drawing/2014/main" id="{494E84E5-CF2C-47C5-88C0-DFC1F0ECEFE4}"/>
            </a:ext>
          </a:extLst>
        </xdr:cNvPr>
        <xdr:cNvSpPr txBox="1"/>
      </xdr:nvSpPr>
      <xdr:spPr>
        <a:xfrm>
          <a:off x="1526604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80571</xdr:rowOff>
    </xdr:from>
    <xdr:ext cx="405111" cy="259045"/>
    <xdr:sp macro="" textlink="">
      <xdr:nvSpPr>
        <xdr:cNvPr id="731" name="n_2mainValue【公民館】&#10;有形固定資産減価償却率">
          <a:extLst>
            <a:ext uri="{FF2B5EF4-FFF2-40B4-BE49-F238E27FC236}">
              <a16:creationId xmlns:a16="http://schemas.microsoft.com/office/drawing/2014/main" id="{C22757D1-169B-4B28-A8B7-7CEE43130F12}"/>
            </a:ext>
          </a:extLst>
        </xdr:cNvPr>
        <xdr:cNvSpPr txBox="1"/>
      </xdr:nvSpPr>
      <xdr:spPr>
        <a:xfrm>
          <a:off x="14389744" y="1773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80571</xdr:rowOff>
    </xdr:from>
    <xdr:ext cx="405111" cy="259045"/>
    <xdr:sp macro="" textlink="">
      <xdr:nvSpPr>
        <xdr:cNvPr id="732" name="n_3mainValue【公民館】&#10;有形固定資産減価償却率">
          <a:extLst>
            <a:ext uri="{FF2B5EF4-FFF2-40B4-BE49-F238E27FC236}">
              <a16:creationId xmlns:a16="http://schemas.microsoft.com/office/drawing/2014/main" id="{58116D2B-F2DB-4989-8A41-18FBE3E52DE5}"/>
            </a:ext>
          </a:extLst>
        </xdr:cNvPr>
        <xdr:cNvSpPr txBox="1"/>
      </xdr:nvSpPr>
      <xdr:spPr>
        <a:xfrm>
          <a:off x="13500744" y="1773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77BA0052-2F6B-47F9-9D08-0DDE1B2117C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13AB5F22-EE48-498E-BBBD-70ACFAB86DF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CC053023-4409-4675-A7B5-204E1F744E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8E2460A3-C6CB-4EE3-857B-799FA02CEED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EB89EDF7-5503-4FA7-BA2A-706E25C2AB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A487B32A-9CFC-4004-8855-C779B8AD2D7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3361232F-83DB-4D89-A50A-F9C98A2043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79677201-A2C6-465B-BDFF-2BCD0697620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0917EC23-5C80-49BA-9D82-EB4FE48A153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86ED04D3-79BB-4638-BF02-8CAF24142B8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a:extLst>
            <a:ext uri="{FF2B5EF4-FFF2-40B4-BE49-F238E27FC236}">
              <a16:creationId xmlns:a16="http://schemas.microsoft.com/office/drawing/2014/main" id="{6D870F80-891D-4AB3-A2BB-F7CFE6E7C49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548F05E6-4DF2-4CA8-9AD2-82F9D59029E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a:extLst>
            <a:ext uri="{FF2B5EF4-FFF2-40B4-BE49-F238E27FC236}">
              <a16:creationId xmlns:a16="http://schemas.microsoft.com/office/drawing/2014/main" id="{AE2EA560-02D3-4403-A2D4-8CB1CA295D3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a:extLst>
            <a:ext uri="{FF2B5EF4-FFF2-40B4-BE49-F238E27FC236}">
              <a16:creationId xmlns:a16="http://schemas.microsoft.com/office/drawing/2014/main" id="{29876E15-EB42-4BC0-8EA6-1AD2E973735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a:extLst>
            <a:ext uri="{FF2B5EF4-FFF2-40B4-BE49-F238E27FC236}">
              <a16:creationId xmlns:a16="http://schemas.microsoft.com/office/drawing/2014/main" id="{A95E116B-555A-4E1C-9537-53F73559186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a:extLst>
            <a:ext uri="{FF2B5EF4-FFF2-40B4-BE49-F238E27FC236}">
              <a16:creationId xmlns:a16="http://schemas.microsoft.com/office/drawing/2014/main" id="{7113122D-E322-4EB3-A84B-8E8749E51DD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a:extLst>
            <a:ext uri="{FF2B5EF4-FFF2-40B4-BE49-F238E27FC236}">
              <a16:creationId xmlns:a16="http://schemas.microsoft.com/office/drawing/2014/main" id="{7C6793D7-F731-4A64-8577-00E42158D68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0" name="テキスト ボックス 749">
          <a:extLst>
            <a:ext uri="{FF2B5EF4-FFF2-40B4-BE49-F238E27FC236}">
              <a16:creationId xmlns:a16="http://schemas.microsoft.com/office/drawing/2014/main" id="{728445FF-0006-4557-B306-62530604DF2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a:extLst>
            <a:ext uri="{FF2B5EF4-FFF2-40B4-BE49-F238E27FC236}">
              <a16:creationId xmlns:a16="http://schemas.microsoft.com/office/drawing/2014/main" id="{FEDB13A0-721B-4691-8B6B-24FE319E03B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2" name="テキスト ボックス 751">
          <a:extLst>
            <a:ext uri="{FF2B5EF4-FFF2-40B4-BE49-F238E27FC236}">
              <a16:creationId xmlns:a16="http://schemas.microsoft.com/office/drawing/2014/main" id="{90FF9B89-CD67-470F-BF5F-123BFCB6D2D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a:extLst>
            <a:ext uri="{FF2B5EF4-FFF2-40B4-BE49-F238E27FC236}">
              <a16:creationId xmlns:a16="http://schemas.microsoft.com/office/drawing/2014/main" id="{245CF794-0883-4064-8BEC-4B301D64E29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a:extLst>
            <a:ext uri="{FF2B5EF4-FFF2-40B4-BE49-F238E27FC236}">
              <a16:creationId xmlns:a16="http://schemas.microsoft.com/office/drawing/2014/main" id="{EEF17D30-D438-4926-8592-15B78B45B7B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公民館】&#10;一人当たり面積グラフ枠">
          <a:extLst>
            <a:ext uri="{FF2B5EF4-FFF2-40B4-BE49-F238E27FC236}">
              <a16:creationId xmlns:a16="http://schemas.microsoft.com/office/drawing/2014/main" id="{CDC3C89E-0CE8-4FFB-ACF7-AB38F805642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56" name="直線コネクタ 755">
          <a:extLst>
            <a:ext uri="{FF2B5EF4-FFF2-40B4-BE49-F238E27FC236}">
              <a16:creationId xmlns:a16="http://schemas.microsoft.com/office/drawing/2014/main" id="{7A01A995-BC88-451E-BA84-6E84FB73A7CE}"/>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57" name="【公民館】&#10;一人当たり面積最小値テキスト">
          <a:extLst>
            <a:ext uri="{FF2B5EF4-FFF2-40B4-BE49-F238E27FC236}">
              <a16:creationId xmlns:a16="http://schemas.microsoft.com/office/drawing/2014/main" id="{66EBBCD3-ED6E-4CE1-A550-57C9DC023054}"/>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58" name="直線コネクタ 757">
          <a:extLst>
            <a:ext uri="{FF2B5EF4-FFF2-40B4-BE49-F238E27FC236}">
              <a16:creationId xmlns:a16="http://schemas.microsoft.com/office/drawing/2014/main" id="{612B1C5F-3834-46DA-A952-AABC4BFD2C38}"/>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59" name="【公民館】&#10;一人当たり面積最大値テキスト">
          <a:extLst>
            <a:ext uri="{FF2B5EF4-FFF2-40B4-BE49-F238E27FC236}">
              <a16:creationId xmlns:a16="http://schemas.microsoft.com/office/drawing/2014/main" id="{A0922DD8-4A2E-4F8F-A71D-F07472DE020E}"/>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60" name="直線コネクタ 759">
          <a:extLst>
            <a:ext uri="{FF2B5EF4-FFF2-40B4-BE49-F238E27FC236}">
              <a16:creationId xmlns:a16="http://schemas.microsoft.com/office/drawing/2014/main" id="{32489BB0-6534-40C3-855F-6594BA70D02E}"/>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761" name="【公民館】&#10;一人当たり面積平均値テキスト">
          <a:extLst>
            <a:ext uri="{FF2B5EF4-FFF2-40B4-BE49-F238E27FC236}">
              <a16:creationId xmlns:a16="http://schemas.microsoft.com/office/drawing/2014/main" id="{01748C1A-AA61-403B-8DC7-A2820B24AEB6}"/>
            </a:ext>
          </a:extLst>
        </xdr:cNvPr>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62" name="フローチャート: 判断 761">
          <a:extLst>
            <a:ext uri="{FF2B5EF4-FFF2-40B4-BE49-F238E27FC236}">
              <a16:creationId xmlns:a16="http://schemas.microsoft.com/office/drawing/2014/main" id="{F787C8F8-5BE4-47F8-986C-4C74AEC0EB2E}"/>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63" name="フローチャート: 判断 762">
          <a:extLst>
            <a:ext uri="{FF2B5EF4-FFF2-40B4-BE49-F238E27FC236}">
              <a16:creationId xmlns:a16="http://schemas.microsoft.com/office/drawing/2014/main" id="{5396AA3E-F692-4589-8565-6312EBAADA95}"/>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64" name="フローチャート: 判断 763">
          <a:extLst>
            <a:ext uri="{FF2B5EF4-FFF2-40B4-BE49-F238E27FC236}">
              <a16:creationId xmlns:a16="http://schemas.microsoft.com/office/drawing/2014/main" id="{E1FF800E-AE93-4036-95C9-B19D43A2C1C4}"/>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65" name="フローチャート: 判断 764">
          <a:extLst>
            <a:ext uri="{FF2B5EF4-FFF2-40B4-BE49-F238E27FC236}">
              <a16:creationId xmlns:a16="http://schemas.microsoft.com/office/drawing/2014/main" id="{335BCF7D-35A6-4726-95D1-B3584D3B4D3A}"/>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F96BA891-DD6E-4D06-9D11-FF56A1EF5BB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64FA476D-AD70-4504-BC1F-995151A82DF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45618D77-4F28-4C03-9FD0-E788969EC49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14165F2-15F7-4E8F-90D6-E361D19C320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EC60A5A1-08F0-4BF2-AC06-84858FB5722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50546</xdr:rowOff>
    </xdr:from>
    <xdr:to>
      <xdr:col>116</xdr:col>
      <xdr:colOff>114300</xdr:colOff>
      <xdr:row>106</xdr:row>
      <xdr:rowOff>152146</xdr:rowOff>
    </xdr:to>
    <xdr:sp macro="" textlink="">
      <xdr:nvSpPr>
        <xdr:cNvPr id="771" name="楕円 770">
          <a:extLst>
            <a:ext uri="{FF2B5EF4-FFF2-40B4-BE49-F238E27FC236}">
              <a16:creationId xmlns:a16="http://schemas.microsoft.com/office/drawing/2014/main" id="{EBA4871A-7FAB-4070-B08A-D9EDFC1B7A82}"/>
            </a:ext>
          </a:extLst>
        </xdr:cNvPr>
        <xdr:cNvSpPr/>
      </xdr:nvSpPr>
      <xdr:spPr>
        <a:xfrm>
          <a:off x="221107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73423</xdr:rowOff>
    </xdr:from>
    <xdr:ext cx="469744" cy="259045"/>
    <xdr:sp macro="" textlink="">
      <xdr:nvSpPr>
        <xdr:cNvPr id="772" name="【公民館】&#10;一人当たり面積該当値テキスト">
          <a:extLst>
            <a:ext uri="{FF2B5EF4-FFF2-40B4-BE49-F238E27FC236}">
              <a16:creationId xmlns:a16="http://schemas.microsoft.com/office/drawing/2014/main" id="{158E9631-7A18-43DA-9114-3DB96C643DAF}"/>
            </a:ext>
          </a:extLst>
        </xdr:cNvPr>
        <xdr:cNvSpPr txBox="1"/>
      </xdr:nvSpPr>
      <xdr:spPr>
        <a:xfrm>
          <a:off x="22199600" y="1807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58928</xdr:rowOff>
    </xdr:from>
    <xdr:to>
      <xdr:col>112</xdr:col>
      <xdr:colOff>38100</xdr:colOff>
      <xdr:row>106</xdr:row>
      <xdr:rowOff>160528</xdr:rowOff>
    </xdr:to>
    <xdr:sp macro="" textlink="">
      <xdr:nvSpPr>
        <xdr:cNvPr id="773" name="楕円 772">
          <a:extLst>
            <a:ext uri="{FF2B5EF4-FFF2-40B4-BE49-F238E27FC236}">
              <a16:creationId xmlns:a16="http://schemas.microsoft.com/office/drawing/2014/main" id="{A68E037E-581A-4B21-BADC-B2C94EC7DFCC}"/>
            </a:ext>
          </a:extLst>
        </xdr:cNvPr>
        <xdr:cNvSpPr/>
      </xdr:nvSpPr>
      <xdr:spPr>
        <a:xfrm>
          <a:off x="21272500" y="182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101346</xdr:rowOff>
    </xdr:from>
    <xdr:to>
      <xdr:col>116</xdr:col>
      <xdr:colOff>63500</xdr:colOff>
      <xdr:row>106</xdr:row>
      <xdr:rowOff>109728</xdr:rowOff>
    </xdr:to>
    <xdr:cxnSp macro="">
      <xdr:nvCxnSpPr>
        <xdr:cNvPr id="774" name="直線コネクタ 773">
          <a:extLst>
            <a:ext uri="{FF2B5EF4-FFF2-40B4-BE49-F238E27FC236}">
              <a16:creationId xmlns:a16="http://schemas.microsoft.com/office/drawing/2014/main" id="{F7BA1C91-7C11-4F6B-8D23-488C92345959}"/>
            </a:ext>
          </a:extLst>
        </xdr:cNvPr>
        <xdr:cNvCxnSpPr/>
      </xdr:nvCxnSpPr>
      <xdr:spPr>
        <a:xfrm flipV="1">
          <a:off x="21323300" y="18275046"/>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65787</xdr:rowOff>
    </xdr:from>
    <xdr:to>
      <xdr:col>107</xdr:col>
      <xdr:colOff>101600</xdr:colOff>
      <xdr:row>106</xdr:row>
      <xdr:rowOff>167387</xdr:rowOff>
    </xdr:to>
    <xdr:sp macro="" textlink="">
      <xdr:nvSpPr>
        <xdr:cNvPr id="775" name="楕円 774">
          <a:extLst>
            <a:ext uri="{FF2B5EF4-FFF2-40B4-BE49-F238E27FC236}">
              <a16:creationId xmlns:a16="http://schemas.microsoft.com/office/drawing/2014/main" id="{AEAD9787-A93D-4D53-A332-46EFC2D01124}"/>
            </a:ext>
          </a:extLst>
        </xdr:cNvPr>
        <xdr:cNvSpPr/>
      </xdr:nvSpPr>
      <xdr:spPr>
        <a:xfrm>
          <a:off x="20383500" y="1823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109728</xdr:rowOff>
    </xdr:from>
    <xdr:to>
      <xdr:col>111</xdr:col>
      <xdr:colOff>177800</xdr:colOff>
      <xdr:row>106</xdr:row>
      <xdr:rowOff>116587</xdr:rowOff>
    </xdr:to>
    <xdr:cxnSp macro="">
      <xdr:nvCxnSpPr>
        <xdr:cNvPr id="776" name="直線コネクタ 775">
          <a:extLst>
            <a:ext uri="{FF2B5EF4-FFF2-40B4-BE49-F238E27FC236}">
              <a16:creationId xmlns:a16="http://schemas.microsoft.com/office/drawing/2014/main" id="{83DFA495-87DD-41A2-BF27-589B3E64FFF6}"/>
            </a:ext>
          </a:extLst>
        </xdr:cNvPr>
        <xdr:cNvCxnSpPr/>
      </xdr:nvCxnSpPr>
      <xdr:spPr>
        <a:xfrm flipV="1">
          <a:off x="20434300" y="182834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70358</xdr:rowOff>
    </xdr:from>
    <xdr:to>
      <xdr:col>102</xdr:col>
      <xdr:colOff>165100</xdr:colOff>
      <xdr:row>107</xdr:row>
      <xdr:rowOff>508</xdr:rowOff>
    </xdr:to>
    <xdr:sp macro="" textlink="">
      <xdr:nvSpPr>
        <xdr:cNvPr id="777" name="楕円 776">
          <a:extLst>
            <a:ext uri="{FF2B5EF4-FFF2-40B4-BE49-F238E27FC236}">
              <a16:creationId xmlns:a16="http://schemas.microsoft.com/office/drawing/2014/main" id="{247E5F7D-5AAD-4376-8D30-2FC72FAA8A56}"/>
            </a:ext>
          </a:extLst>
        </xdr:cNvPr>
        <xdr:cNvSpPr/>
      </xdr:nvSpPr>
      <xdr:spPr>
        <a:xfrm>
          <a:off x="19494500" y="182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116587</xdr:rowOff>
    </xdr:from>
    <xdr:to>
      <xdr:col>107</xdr:col>
      <xdr:colOff>50800</xdr:colOff>
      <xdr:row>106</xdr:row>
      <xdr:rowOff>121158</xdr:rowOff>
    </xdr:to>
    <xdr:cxnSp macro="">
      <xdr:nvCxnSpPr>
        <xdr:cNvPr id="778" name="直線コネクタ 777">
          <a:extLst>
            <a:ext uri="{FF2B5EF4-FFF2-40B4-BE49-F238E27FC236}">
              <a16:creationId xmlns:a16="http://schemas.microsoft.com/office/drawing/2014/main" id="{1EF2004F-338C-4633-B7E0-5CE2956D7EF2}"/>
            </a:ext>
          </a:extLst>
        </xdr:cNvPr>
        <xdr:cNvCxnSpPr/>
      </xdr:nvCxnSpPr>
      <xdr:spPr>
        <a:xfrm flipV="1">
          <a:off x="19545300" y="182902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779" name="n_1aveValue【公民館】&#10;一人当たり面積">
          <a:extLst>
            <a:ext uri="{FF2B5EF4-FFF2-40B4-BE49-F238E27FC236}">
              <a16:creationId xmlns:a16="http://schemas.microsoft.com/office/drawing/2014/main" id="{8CF422E8-4025-479E-A385-BC54F3E3C98C}"/>
            </a:ext>
          </a:extLst>
        </xdr:cNvPr>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780" name="n_2aveValue【公民館】&#10;一人当たり面積">
          <a:extLst>
            <a:ext uri="{FF2B5EF4-FFF2-40B4-BE49-F238E27FC236}">
              <a16:creationId xmlns:a16="http://schemas.microsoft.com/office/drawing/2014/main" id="{1EE39AA3-BAA5-404D-BB37-6F48F41E2961}"/>
            </a:ext>
          </a:extLst>
        </xdr:cNvPr>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81" name="n_3aveValue【公民館】&#10;一人当たり面積">
          <a:extLst>
            <a:ext uri="{FF2B5EF4-FFF2-40B4-BE49-F238E27FC236}">
              <a16:creationId xmlns:a16="http://schemas.microsoft.com/office/drawing/2014/main" id="{8E55883A-F8F2-402A-928F-C0B32F7589E5}"/>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5605</xdr:rowOff>
    </xdr:from>
    <xdr:ext cx="469744" cy="259045"/>
    <xdr:sp macro="" textlink="">
      <xdr:nvSpPr>
        <xdr:cNvPr id="782" name="n_1mainValue【公民館】&#10;一人当たり面積">
          <a:extLst>
            <a:ext uri="{FF2B5EF4-FFF2-40B4-BE49-F238E27FC236}">
              <a16:creationId xmlns:a16="http://schemas.microsoft.com/office/drawing/2014/main" id="{9A68FF9C-1DB7-45B7-A309-F2D6904E8AC4}"/>
            </a:ext>
          </a:extLst>
        </xdr:cNvPr>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12464</xdr:rowOff>
    </xdr:from>
    <xdr:ext cx="469744" cy="259045"/>
    <xdr:sp macro="" textlink="">
      <xdr:nvSpPr>
        <xdr:cNvPr id="783" name="n_2mainValue【公民館】&#10;一人当たり面積">
          <a:extLst>
            <a:ext uri="{FF2B5EF4-FFF2-40B4-BE49-F238E27FC236}">
              <a16:creationId xmlns:a16="http://schemas.microsoft.com/office/drawing/2014/main" id="{80DCC1DC-AFB8-429B-8E91-0684CDAAC944}"/>
            </a:ext>
          </a:extLst>
        </xdr:cNvPr>
        <xdr:cNvSpPr txBox="1"/>
      </xdr:nvSpPr>
      <xdr:spPr>
        <a:xfrm>
          <a:off x="20199427" y="1801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163085</xdr:rowOff>
    </xdr:from>
    <xdr:ext cx="469744" cy="259045"/>
    <xdr:sp macro="" textlink="">
      <xdr:nvSpPr>
        <xdr:cNvPr id="784" name="n_3mainValue【公民館】&#10;一人当たり面積">
          <a:extLst>
            <a:ext uri="{FF2B5EF4-FFF2-40B4-BE49-F238E27FC236}">
              <a16:creationId xmlns:a16="http://schemas.microsoft.com/office/drawing/2014/main" id="{4F08F885-8293-4DAD-A622-183B16F07A58}"/>
            </a:ext>
          </a:extLst>
        </xdr:cNvPr>
        <xdr:cNvSpPr txBox="1"/>
      </xdr:nvSpPr>
      <xdr:spPr>
        <a:xfrm>
          <a:off x="19310427" y="183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a:extLst>
            <a:ext uri="{FF2B5EF4-FFF2-40B4-BE49-F238E27FC236}">
              <a16:creationId xmlns:a16="http://schemas.microsoft.com/office/drawing/2014/main" id="{A1258AA4-E250-40D9-96B1-4510B328D95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a:extLst>
            <a:ext uri="{FF2B5EF4-FFF2-40B4-BE49-F238E27FC236}">
              <a16:creationId xmlns:a16="http://schemas.microsoft.com/office/drawing/2014/main" id="{C0E9CE73-7B57-4DF6-91A9-6CAE03C267D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a:extLst>
            <a:ext uri="{FF2B5EF4-FFF2-40B4-BE49-F238E27FC236}">
              <a16:creationId xmlns:a16="http://schemas.microsoft.com/office/drawing/2014/main" id="{1536796C-EC29-451A-9D5A-A59D349DCA3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年度策定の長寿命化修繕計画に基づき計画的に点検・補修により長寿命化を図っているところであり、毎年有形固定資産減価償却率が低下してきている。今後も計画に基づいた管理に努める。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年度策定の公営住宅等長寿命化計画に基づき計画的な改修・建て替え、新規取得を実施してきている。今後も計画に基づき費用の標準化を図りながら長寿命化、適正管理に努める。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年度、児童館は平成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年度建設のため、類似団体より低い水準である。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・学校施設および公民館は有形固定資産減価償却率が高く、今後、点検・診断や計画的な予防保全による長寿命化を進め適正に管理する必要がある。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7B6DCE-B8FB-4FE7-A328-6A75787BE70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817701-22AA-47F0-9873-A0256A70B0E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8A1ADF3-4909-41E6-B24C-8107F8ACE9B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A232D1D-2F28-401E-AEAD-BDED23B2847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D4CA0CD-30DE-416D-9589-17560F38F0E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6A72583-DBEE-4F62-9B18-C123549F739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005B183-14AF-4AB8-9EDA-42EFD078EF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5D8626-B7C1-4124-A3EE-0A664C1DC43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0C3478A-8DD6-41F2-BC54-B4F323A826B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4E4A4ED-EE94-4156-B76D-97AAD8C701B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5,000
4,968
190.95
5,892,656
5,721,600
158,593
2,720,350
5,141,202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4101348-16B0-4297-882B-513A7F7EF66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A6B1A5B-A711-4949-B390-B47A3F2DE8F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69CADD-4598-4C52-973A-53B264763B6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9567D2-E4D5-47CA-992D-4E2529AD75D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B2D860-B6B7-4601-869E-F9D630090CF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C492282-28F2-41D6-9D1B-1FF27BDD072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611465-55D9-4FCE-9843-E0874CFBD5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B657956-9531-4A53-A5D9-1E47C4A6AEE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594A43F-8241-4839-9842-29A1D8C98CF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E5C23C0-D615-4C74-82E3-F432C71282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289445-7C1A-4F89-AB53-52DE6DC027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90FD0A1-784E-4073-AA99-DDDE60C7745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FE115B-26C2-40D1-ACFA-044BABAFCF9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3FADC44-3EB8-4A7C-807C-CBCBE6A54C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8417E16-66CA-4B0B-B35E-87AC0FA987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2EA8766-E268-4964-8777-DEBC47282E6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64E03F9-E739-41EC-86D1-F3E68697EA0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426BC80-A4A0-4B05-9C0F-0F97CB51703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511A25E-66DE-4A7F-AA70-FB24107C442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964D6F0-E880-48FF-A58E-0A49203E293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05AD621-49EF-4C5C-9B15-2797D56ADC5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2BDC3EE-8146-43EE-8E79-9AD3A6FA8E8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6B35D75-0135-477A-856D-1EC54A2717D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136AC0B-4D29-48BD-B945-8C5303D9DDF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7A1334F-D2FC-47DF-8DD9-F63E4D5E40B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CE5E71D-D98B-48A6-B6B5-20920631BC5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D45EBDB-0AFA-4AC7-B98F-434FB0789D6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538DB28-2C4F-4067-88FC-498C70C7F03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4668902-7857-4B62-92D8-536D08A8B36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F577958-E61E-4995-BDF7-317620AC6E0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F0926278-F887-4AFA-AA02-32AE2BC5A9E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D502D2F6-601F-4C37-A58D-607E2A7573C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CE875D95-6ABB-4974-9ED2-3CBB3A6FCC6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AAEC807C-4888-4272-8B2D-DF91D6DB60F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2199318B-624B-4726-8EDE-9586E749CDB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342656A1-551C-4082-BC05-4E8E5831E96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DE201-8C28-414D-B8A0-400F039632C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42315C2-BBEC-41DB-9DB0-14C1DCE8AA0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8C5780B-1212-457A-81C3-BB62F4FB9A7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AB6C6483-D790-4BED-A75F-D42F6DDE160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B1D11B1C-AD13-42FA-BE7C-5CE3BA0B6E2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CC9E3E4D-752F-400B-A037-733B57E03F7C}"/>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999FB31-492D-4DBF-95DA-3C3155D69F1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CC9321DA-2D3B-45F1-A033-017CE7A5450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D22943CB-C945-48BA-82C6-F3CF2F92185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A79D8E5E-648D-4ADC-B052-B411EBFA063A}"/>
            </a:ext>
          </a:extLst>
        </xdr:cNvPr>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FAD6EED8-01FD-4551-860F-681128A68630}"/>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4A84D0D1-9F44-4B95-8E77-41B590F9D7C4}"/>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4DB2E207-14D8-4026-B779-21DA9D06C423}"/>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6D256DD0-BEC8-4CD9-B1DF-E208B29B2BC2}"/>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a:extLst>
            <a:ext uri="{FF2B5EF4-FFF2-40B4-BE49-F238E27FC236}">
              <a16:creationId xmlns:a16="http://schemas.microsoft.com/office/drawing/2014/main" id="{6E0702FE-B683-48FA-B065-AB21CB1DB743}"/>
            </a:ext>
          </a:extLst>
        </xdr:cNvPr>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a:extLst>
            <a:ext uri="{FF2B5EF4-FFF2-40B4-BE49-F238E27FC236}">
              <a16:creationId xmlns:a16="http://schemas.microsoft.com/office/drawing/2014/main" id="{61B4BFDB-2084-468D-BB71-630FD8D9618D}"/>
            </a:ext>
          </a:extLst>
        </xdr:cNvPr>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a:extLst>
            <a:ext uri="{FF2B5EF4-FFF2-40B4-BE49-F238E27FC236}">
              <a16:creationId xmlns:a16="http://schemas.microsoft.com/office/drawing/2014/main" id="{382332F6-1EA9-455C-95A0-BCF30260DE7F}"/>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a:extLst>
            <a:ext uri="{FF2B5EF4-FFF2-40B4-BE49-F238E27FC236}">
              <a16:creationId xmlns:a16="http://schemas.microsoft.com/office/drawing/2014/main" id="{E4601450-8A7F-45BD-9080-1996C27429D1}"/>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a:extLst>
            <a:ext uri="{FF2B5EF4-FFF2-40B4-BE49-F238E27FC236}">
              <a16:creationId xmlns:a16="http://schemas.microsoft.com/office/drawing/2014/main" id="{F34F072C-BA2D-442F-91A6-A49691D36A01}"/>
            </a:ext>
          </a:extLst>
        </xdr:cNvPr>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204226A-5210-4FB9-A88F-9ABE327049C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64F3A69-6F97-4FAC-B8CA-3F228DE8BF1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DD27AEB-95C0-4A62-AB78-B9BD1C0FA93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A6C0F7A-0B5D-41E4-9434-6D83DF4AA90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A3B5844-4B5A-4ACB-925A-127997E4DFE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85816</xdr:rowOff>
    </xdr:from>
    <xdr:to>
      <xdr:col>24</xdr:col>
      <xdr:colOff>114300</xdr:colOff>
      <xdr:row>34</xdr:row>
      <xdr:rowOff>15966</xdr:rowOff>
    </xdr:to>
    <xdr:sp macro="" textlink="">
      <xdr:nvSpPr>
        <xdr:cNvPr id="72" name="楕円 71">
          <a:extLst>
            <a:ext uri="{FF2B5EF4-FFF2-40B4-BE49-F238E27FC236}">
              <a16:creationId xmlns:a16="http://schemas.microsoft.com/office/drawing/2014/main" id="{26D6F13B-2DF7-4860-83D3-A660397D949A}"/>
            </a:ext>
          </a:extLst>
        </xdr:cNvPr>
        <xdr:cNvSpPr/>
      </xdr:nvSpPr>
      <xdr:spPr>
        <a:xfrm>
          <a:off x="45847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108693</xdr:rowOff>
    </xdr:from>
    <xdr:ext cx="405111" cy="259045"/>
    <xdr:sp macro="" textlink="">
      <xdr:nvSpPr>
        <xdr:cNvPr id="73" name="【図書館】&#10;有形固定資産減価償却率該当値テキスト">
          <a:extLst>
            <a:ext uri="{FF2B5EF4-FFF2-40B4-BE49-F238E27FC236}">
              <a16:creationId xmlns:a16="http://schemas.microsoft.com/office/drawing/2014/main" id="{4B45872E-553F-4077-A236-2623D1357F39}"/>
            </a:ext>
          </a:extLst>
        </xdr:cNvPr>
        <xdr:cNvSpPr txBox="1"/>
      </xdr:nvSpPr>
      <xdr:spPr>
        <a:xfrm>
          <a:off x="4673600" y="55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129903</xdr:rowOff>
    </xdr:from>
    <xdr:to>
      <xdr:col>20</xdr:col>
      <xdr:colOff>38100</xdr:colOff>
      <xdr:row>34</xdr:row>
      <xdr:rowOff>60053</xdr:rowOff>
    </xdr:to>
    <xdr:sp macro="" textlink="">
      <xdr:nvSpPr>
        <xdr:cNvPr id="74" name="楕円 73">
          <a:extLst>
            <a:ext uri="{FF2B5EF4-FFF2-40B4-BE49-F238E27FC236}">
              <a16:creationId xmlns:a16="http://schemas.microsoft.com/office/drawing/2014/main" id="{5190928D-246E-4E57-A37C-7066E5589504}"/>
            </a:ext>
          </a:extLst>
        </xdr:cNvPr>
        <xdr:cNvSpPr/>
      </xdr:nvSpPr>
      <xdr:spPr>
        <a:xfrm>
          <a:off x="3746500" y="57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136616</xdr:rowOff>
    </xdr:from>
    <xdr:to>
      <xdr:col>24</xdr:col>
      <xdr:colOff>63500</xdr:colOff>
      <xdr:row>34</xdr:row>
      <xdr:rowOff>9253</xdr:rowOff>
    </xdr:to>
    <xdr:cxnSp macro="">
      <xdr:nvCxnSpPr>
        <xdr:cNvPr id="75" name="直線コネクタ 74">
          <a:extLst>
            <a:ext uri="{FF2B5EF4-FFF2-40B4-BE49-F238E27FC236}">
              <a16:creationId xmlns:a16="http://schemas.microsoft.com/office/drawing/2014/main" id="{F8591AE5-9D71-43C4-A90E-A1B33833DE14}"/>
            </a:ext>
          </a:extLst>
        </xdr:cNvPr>
        <xdr:cNvCxnSpPr/>
      </xdr:nvCxnSpPr>
      <xdr:spPr>
        <a:xfrm flipV="1">
          <a:off x="3797300" y="579446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46627</xdr:rowOff>
    </xdr:from>
    <xdr:to>
      <xdr:col>15</xdr:col>
      <xdr:colOff>101600</xdr:colOff>
      <xdr:row>34</xdr:row>
      <xdr:rowOff>148227</xdr:rowOff>
    </xdr:to>
    <xdr:sp macro="" textlink="">
      <xdr:nvSpPr>
        <xdr:cNvPr id="76" name="楕円 75">
          <a:extLst>
            <a:ext uri="{FF2B5EF4-FFF2-40B4-BE49-F238E27FC236}">
              <a16:creationId xmlns:a16="http://schemas.microsoft.com/office/drawing/2014/main" id="{397A3E71-49D0-4FE3-ADA9-1666F3C7AFD2}"/>
            </a:ext>
          </a:extLst>
        </xdr:cNvPr>
        <xdr:cNvSpPr/>
      </xdr:nvSpPr>
      <xdr:spPr>
        <a:xfrm>
          <a:off x="2857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9253</xdr:rowOff>
    </xdr:from>
    <xdr:to>
      <xdr:col>19</xdr:col>
      <xdr:colOff>177800</xdr:colOff>
      <xdr:row>34</xdr:row>
      <xdr:rowOff>97427</xdr:rowOff>
    </xdr:to>
    <xdr:cxnSp macro="">
      <xdr:nvCxnSpPr>
        <xdr:cNvPr id="77" name="直線コネクタ 76">
          <a:extLst>
            <a:ext uri="{FF2B5EF4-FFF2-40B4-BE49-F238E27FC236}">
              <a16:creationId xmlns:a16="http://schemas.microsoft.com/office/drawing/2014/main" id="{D944CF4D-0FC1-4666-842D-7294159984D1}"/>
            </a:ext>
          </a:extLst>
        </xdr:cNvPr>
        <xdr:cNvCxnSpPr/>
      </xdr:nvCxnSpPr>
      <xdr:spPr>
        <a:xfrm flipV="1">
          <a:off x="2908300" y="583855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46627</xdr:rowOff>
    </xdr:from>
    <xdr:to>
      <xdr:col>10</xdr:col>
      <xdr:colOff>165100</xdr:colOff>
      <xdr:row>34</xdr:row>
      <xdr:rowOff>148227</xdr:rowOff>
    </xdr:to>
    <xdr:sp macro="" textlink="">
      <xdr:nvSpPr>
        <xdr:cNvPr id="78" name="楕円 77">
          <a:extLst>
            <a:ext uri="{FF2B5EF4-FFF2-40B4-BE49-F238E27FC236}">
              <a16:creationId xmlns:a16="http://schemas.microsoft.com/office/drawing/2014/main" id="{86E63CCD-63D9-4A6E-91B6-907E7DF5C298}"/>
            </a:ext>
          </a:extLst>
        </xdr:cNvPr>
        <xdr:cNvSpPr/>
      </xdr:nvSpPr>
      <xdr:spPr>
        <a:xfrm>
          <a:off x="1968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97427</xdr:rowOff>
    </xdr:from>
    <xdr:to>
      <xdr:col>15</xdr:col>
      <xdr:colOff>50800</xdr:colOff>
      <xdr:row>34</xdr:row>
      <xdr:rowOff>97427</xdr:rowOff>
    </xdr:to>
    <xdr:cxnSp macro="">
      <xdr:nvCxnSpPr>
        <xdr:cNvPr id="79" name="直線コネクタ 78">
          <a:extLst>
            <a:ext uri="{FF2B5EF4-FFF2-40B4-BE49-F238E27FC236}">
              <a16:creationId xmlns:a16="http://schemas.microsoft.com/office/drawing/2014/main" id="{3CDB4764-643E-415B-8B99-414BA79BE689}"/>
            </a:ext>
          </a:extLst>
        </xdr:cNvPr>
        <xdr:cNvCxnSpPr/>
      </xdr:nvCxnSpPr>
      <xdr:spPr>
        <a:xfrm>
          <a:off x="2019300" y="592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0" name="n_1aveValue【図書館】&#10;有形固定資産減価償却率">
          <a:extLst>
            <a:ext uri="{FF2B5EF4-FFF2-40B4-BE49-F238E27FC236}">
              <a16:creationId xmlns:a16="http://schemas.microsoft.com/office/drawing/2014/main" id="{391F4643-14FE-4CFD-89C9-031860661B6B}"/>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1" name="n_2aveValue【図書館】&#10;有形固定資産減価償却率">
          <a:extLst>
            <a:ext uri="{FF2B5EF4-FFF2-40B4-BE49-F238E27FC236}">
              <a16:creationId xmlns:a16="http://schemas.microsoft.com/office/drawing/2014/main" id="{1CEB2262-D586-43C9-8D7A-CDAE4976E24B}"/>
            </a:ext>
          </a:extLst>
        </xdr:cNvPr>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2" name="n_3aveValue【図書館】&#10;有形固定資産減価償却率">
          <a:extLst>
            <a:ext uri="{FF2B5EF4-FFF2-40B4-BE49-F238E27FC236}">
              <a16:creationId xmlns:a16="http://schemas.microsoft.com/office/drawing/2014/main" id="{73F8713B-E21E-4629-8EA1-6D0BBAD1485E}"/>
            </a:ext>
          </a:extLst>
        </xdr:cNvPr>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76580</xdr:rowOff>
    </xdr:from>
    <xdr:ext cx="405111" cy="259045"/>
    <xdr:sp macro="" textlink="">
      <xdr:nvSpPr>
        <xdr:cNvPr id="83" name="n_1mainValue【図書館】&#10;有形固定資産減価償却率">
          <a:extLst>
            <a:ext uri="{FF2B5EF4-FFF2-40B4-BE49-F238E27FC236}">
              <a16:creationId xmlns:a16="http://schemas.microsoft.com/office/drawing/2014/main" id="{46ECD8F4-376E-44D4-B286-AE36B9DD9E84}"/>
            </a:ext>
          </a:extLst>
        </xdr:cNvPr>
        <xdr:cNvSpPr txBox="1"/>
      </xdr:nvSpPr>
      <xdr:spPr>
        <a:xfrm>
          <a:off x="3582044" y="556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164754</xdr:rowOff>
    </xdr:from>
    <xdr:ext cx="405111" cy="259045"/>
    <xdr:sp macro="" textlink="">
      <xdr:nvSpPr>
        <xdr:cNvPr id="84" name="n_2mainValue【図書館】&#10;有形固定資産減価償却率">
          <a:extLst>
            <a:ext uri="{FF2B5EF4-FFF2-40B4-BE49-F238E27FC236}">
              <a16:creationId xmlns:a16="http://schemas.microsoft.com/office/drawing/2014/main" id="{DEE54735-AB1C-4C0D-89B4-CE64F6ED9D1B}"/>
            </a:ext>
          </a:extLst>
        </xdr:cNvPr>
        <xdr:cNvSpPr txBox="1"/>
      </xdr:nvSpPr>
      <xdr:spPr>
        <a:xfrm>
          <a:off x="27057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164754</xdr:rowOff>
    </xdr:from>
    <xdr:ext cx="405111" cy="259045"/>
    <xdr:sp macro="" textlink="">
      <xdr:nvSpPr>
        <xdr:cNvPr id="85" name="n_3mainValue【図書館】&#10;有形固定資産減価償却率">
          <a:extLst>
            <a:ext uri="{FF2B5EF4-FFF2-40B4-BE49-F238E27FC236}">
              <a16:creationId xmlns:a16="http://schemas.microsoft.com/office/drawing/2014/main" id="{D1414E30-EB54-4215-9FEE-3A7FA7B9D827}"/>
            </a:ext>
          </a:extLst>
        </xdr:cNvPr>
        <xdr:cNvSpPr txBox="1"/>
      </xdr:nvSpPr>
      <xdr:spPr>
        <a:xfrm>
          <a:off x="18167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6EB6793E-864C-43F4-B6C9-F2875E85E38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2080A0DC-F393-4A1B-BAB1-790B88159E2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9DDB7741-FFA3-4BEC-88A0-B77CE39AAA4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A28786B9-3C23-4C79-B7ED-D1196564644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1A9597C1-374D-45D7-B877-88C1D98305F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BEC0DADF-5862-4120-8C13-DD6900F551F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61AA0CB4-BED1-4604-947F-D4BB6938AFA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8199FFEC-997F-4F5B-B6CB-D88576AF0E6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693D6121-0369-47FA-9CF3-40A470CDAC8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2D9C851F-95FD-49B6-88A7-7FCC6B20AEE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DE27F993-8D6E-4FCA-AEAF-E744136659F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43A2F93B-6624-43C0-A674-C003FCDEF40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9468AB51-EAF4-4689-B718-000385A1A16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a:extLst>
            <a:ext uri="{FF2B5EF4-FFF2-40B4-BE49-F238E27FC236}">
              <a16:creationId xmlns:a16="http://schemas.microsoft.com/office/drawing/2014/main" id="{5B10897A-4AE4-4E42-9C7C-D5A62593B983}"/>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A2F62D64-2B0E-4810-9351-2EB61BF7CE6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a:extLst>
            <a:ext uri="{FF2B5EF4-FFF2-40B4-BE49-F238E27FC236}">
              <a16:creationId xmlns:a16="http://schemas.microsoft.com/office/drawing/2014/main" id="{44CFAB65-2B4D-4FAB-BE66-C27549414431}"/>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5DDBCE5E-9AE6-43C1-A784-EAED708B04A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a:extLst>
            <a:ext uri="{FF2B5EF4-FFF2-40B4-BE49-F238E27FC236}">
              <a16:creationId xmlns:a16="http://schemas.microsoft.com/office/drawing/2014/main" id="{CDD28622-D379-4036-8BDA-0707B3DCC04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9D9E1F50-85A3-4C9D-A71F-28ADB6DA2B8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E44AD8A8-FDBA-41DE-AD64-7A162AEAC7B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CFC34EEC-691F-478C-8DB5-3752E7BD063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a:extLst>
            <a:ext uri="{FF2B5EF4-FFF2-40B4-BE49-F238E27FC236}">
              <a16:creationId xmlns:a16="http://schemas.microsoft.com/office/drawing/2014/main" id="{03228AA0-EC7A-40C2-9377-ED60054D8474}"/>
            </a:ext>
          </a:extLst>
        </xdr:cNvPr>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a:extLst>
            <a:ext uri="{FF2B5EF4-FFF2-40B4-BE49-F238E27FC236}">
              <a16:creationId xmlns:a16="http://schemas.microsoft.com/office/drawing/2014/main" id="{3E00B9E6-29C8-4FC3-A5EF-9AF573731485}"/>
            </a:ext>
          </a:extLst>
        </xdr:cNvPr>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a:extLst>
            <a:ext uri="{FF2B5EF4-FFF2-40B4-BE49-F238E27FC236}">
              <a16:creationId xmlns:a16="http://schemas.microsoft.com/office/drawing/2014/main" id="{1BF8176B-2522-4FC9-AA05-C9A3C23AFF3C}"/>
            </a:ext>
          </a:extLst>
        </xdr:cNvPr>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a:extLst>
            <a:ext uri="{FF2B5EF4-FFF2-40B4-BE49-F238E27FC236}">
              <a16:creationId xmlns:a16="http://schemas.microsoft.com/office/drawing/2014/main" id="{3A097716-6684-4CA6-83C0-722D9444E246}"/>
            </a:ext>
          </a:extLst>
        </xdr:cNvPr>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a:extLst>
            <a:ext uri="{FF2B5EF4-FFF2-40B4-BE49-F238E27FC236}">
              <a16:creationId xmlns:a16="http://schemas.microsoft.com/office/drawing/2014/main" id="{3B43D08D-FD09-46EC-BD81-D3D6E990E491}"/>
            </a:ext>
          </a:extLst>
        </xdr:cNvPr>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12" name="【図書館】&#10;一人当たり面積平均値テキスト">
          <a:extLst>
            <a:ext uri="{FF2B5EF4-FFF2-40B4-BE49-F238E27FC236}">
              <a16:creationId xmlns:a16="http://schemas.microsoft.com/office/drawing/2014/main" id="{1FD1037C-65C9-4286-A209-A88D2459A289}"/>
            </a:ext>
          </a:extLst>
        </xdr:cNvPr>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a:extLst>
            <a:ext uri="{FF2B5EF4-FFF2-40B4-BE49-F238E27FC236}">
              <a16:creationId xmlns:a16="http://schemas.microsoft.com/office/drawing/2014/main" id="{BC7AB2C9-FBA7-48D6-9E84-A886A45D2568}"/>
            </a:ext>
          </a:extLst>
        </xdr:cNvPr>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a:extLst>
            <a:ext uri="{FF2B5EF4-FFF2-40B4-BE49-F238E27FC236}">
              <a16:creationId xmlns:a16="http://schemas.microsoft.com/office/drawing/2014/main" id="{B7827C7B-BC13-481A-90A5-A9EE7E3A4DC0}"/>
            </a:ext>
          </a:extLst>
        </xdr:cNvPr>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a:extLst>
            <a:ext uri="{FF2B5EF4-FFF2-40B4-BE49-F238E27FC236}">
              <a16:creationId xmlns:a16="http://schemas.microsoft.com/office/drawing/2014/main" id="{F725D4E8-9966-4C8F-B4E3-DAAD0162933F}"/>
            </a:ext>
          </a:extLst>
        </xdr:cNvPr>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6" name="フローチャート: 判断 115">
          <a:extLst>
            <a:ext uri="{FF2B5EF4-FFF2-40B4-BE49-F238E27FC236}">
              <a16:creationId xmlns:a16="http://schemas.microsoft.com/office/drawing/2014/main" id="{97EAF4BD-E8F6-42F5-9674-1A0444503C90}"/>
            </a:ext>
          </a:extLst>
        </xdr:cNvPr>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BF447E6-96ED-40F0-9C50-37840D330E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938B0F7-D14B-424B-90A7-1151FFB7789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B8360BB-D465-4E8F-AD15-E8BC4DFE58C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605A5CB-C264-4A39-9B7E-BC6FBC6DC80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0E86C67-5429-4F49-A07D-D40D354F3A8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2" name="楕円 121">
          <a:extLst>
            <a:ext uri="{FF2B5EF4-FFF2-40B4-BE49-F238E27FC236}">
              <a16:creationId xmlns:a16="http://schemas.microsoft.com/office/drawing/2014/main" id="{D303550D-C581-4885-9D82-D7D5AFA85F14}"/>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3" name="【図書館】&#10;一人当たり面積該当値テキスト">
          <a:extLst>
            <a:ext uri="{FF2B5EF4-FFF2-40B4-BE49-F238E27FC236}">
              <a16:creationId xmlns:a16="http://schemas.microsoft.com/office/drawing/2014/main" id="{EAF9084F-BF3B-48D7-A2DF-8648D9857441}"/>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148844</xdr:rowOff>
    </xdr:from>
    <xdr:to>
      <xdr:col>50</xdr:col>
      <xdr:colOff>165100</xdr:colOff>
      <xdr:row>39</xdr:row>
      <xdr:rowOff>78994</xdr:rowOff>
    </xdr:to>
    <xdr:sp macro="" textlink="">
      <xdr:nvSpPr>
        <xdr:cNvPr id="124" name="楕円 123">
          <a:extLst>
            <a:ext uri="{FF2B5EF4-FFF2-40B4-BE49-F238E27FC236}">
              <a16:creationId xmlns:a16="http://schemas.microsoft.com/office/drawing/2014/main" id="{9017C362-3CA2-4EDE-B2E5-9715BD3E6241}"/>
            </a:ext>
          </a:extLst>
        </xdr:cNvPr>
        <xdr:cNvSpPr/>
      </xdr:nvSpPr>
      <xdr:spPr>
        <a:xfrm>
          <a:off x="9588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28194</xdr:rowOff>
    </xdr:to>
    <xdr:cxnSp macro="">
      <xdr:nvCxnSpPr>
        <xdr:cNvPr id="125" name="直線コネクタ 124">
          <a:extLst>
            <a:ext uri="{FF2B5EF4-FFF2-40B4-BE49-F238E27FC236}">
              <a16:creationId xmlns:a16="http://schemas.microsoft.com/office/drawing/2014/main" id="{C087458B-3443-4EE4-900A-1494198B5224}"/>
            </a:ext>
          </a:extLst>
        </xdr:cNvPr>
        <xdr:cNvCxnSpPr/>
      </xdr:nvCxnSpPr>
      <xdr:spPr>
        <a:xfrm flipV="1">
          <a:off x="9639300" y="67056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26" name="楕円 125">
          <a:extLst>
            <a:ext uri="{FF2B5EF4-FFF2-40B4-BE49-F238E27FC236}">
              <a16:creationId xmlns:a16="http://schemas.microsoft.com/office/drawing/2014/main" id="{36B6022A-C571-40EF-B378-CD38388ECD07}"/>
            </a:ext>
          </a:extLst>
        </xdr:cNvPr>
        <xdr:cNvSpPr/>
      </xdr:nvSpPr>
      <xdr:spPr>
        <a:xfrm>
          <a:off x="8699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28194</xdr:rowOff>
    </xdr:from>
    <xdr:to>
      <xdr:col>50</xdr:col>
      <xdr:colOff>114300</xdr:colOff>
      <xdr:row>39</xdr:row>
      <xdr:rowOff>37338</xdr:rowOff>
    </xdr:to>
    <xdr:cxnSp macro="">
      <xdr:nvCxnSpPr>
        <xdr:cNvPr id="127" name="直線コネクタ 126">
          <a:extLst>
            <a:ext uri="{FF2B5EF4-FFF2-40B4-BE49-F238E27FC236}">
              <a16:creationId xmlns:a16="http://schemas.microsoft.com/office/drawing/2014/main" id="{04E5705B-E401-4F9A-8285-CB11CFBA257A}"/>
            </a:ext>
          </a:extLst>
        </xdr:cNvPr>
        <xdr:cNvCxnSpPr/>
      </xdr:nvCxnSpPr>
      <xdr:spPr>
        <a:xfrm flipV="1">
          <a:off x="8750300" y="6714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28" name="楕円 127">
          <a:extLst>
            <a:ext uri="{FF2B5EF4-FFF2-40B4-BE49-F238E27FC236}">
              <a16:creationId xmlns:a16="http://schemas.microsoft.com/office/drawing/2014/main" id="{4DF76A00-256F-4116-B886-8DB4CC21A83D}"/>
            </a:ext>
          </a:extLst>
        </xdr:cNvPr>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37338</xdr:rowOff>
    </xdr:from>
    <xdr:to>
      <xdr:col>45</xdr:col>
      <xdr:colOff>177800</xdr:colOff>
      <xdr:row>39</xdr:row>
      <xdr:rowOff>41910</xdr:rowOff>
    </xdr:to>
    <xdr:cxnSp macro="">
      <xdr:nvCxnSpPr>
        <xdr:cNvPr id="129" name="直線コネクタ 128">
          <a:extLst>
            <a:ext uri="{FF2B5EF4-FFF2-40B4-BE49-F238E27FC236}">
              <a16:creationId xmlns:a16="http://schemas.microsoft.com/office/drawing/2014/main" id="{A22C82D9-E3AB-4814-A6F7-F1D70DAC431E}"/>
            </a:ext>
          </a:extLst>
        </xdr:cNvPr>
        <xdr:cNvCxnSpPr/>
      </xdr:nvCxnSpPr>
      <xdr:spPr>
        <a:xfrm flipV="1">
          <a:off x="7861300" y="6723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30" name="n_1aveValue【図書館】&#10;一人当たり面積">
          <a:extLst>
            <a:ext uri="{FF2B5EF4-FFF2-40B4-BE49-F238E27FC236}">
              <a16:creationId xmlns:a16="http://schemas.microsoft.com/office/drawing/2014/main" id="{149E9FD9-5021-4BDD-85CD-BC0A2CB9AD82}"/>
            </a:ext>
          </a:extLst>
        </xdr:cNvPr>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31" name="n_2aveValue【図書館】&#10;一人当たり面積">
          <a:extLst>
            <a:ext uri="{FF2B5EF4-FFF2-40B4-BE49-F238E27FC236}">
              <a16:creationId xmlns:a16="http://schemas.microsoft.com/office/drawing/2014/main" id="{57328C23-32F8-408A-83A4-A88C1C49C648}"/>
            </a:ext>
          </a:extLst>
        </xdr:cNvPr>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32" name="n_3aveValue【図書館】&#10;一人当たり面積">
          <a:extLst>
            <a:ext uri="{FF2B5EF4-FFF2-40B4-BE49-F238E27FC236}">
              <a16:creationId xmlns:a16="http://schemas.microsoft.com/office/drawing/2014/main" id="{BC50CA95-C990-4524-A812-AF2BD7E35CA1}"/>
            </a:ext>
          </a:extLst>
        </xdr:cNvPr>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70121</xdr:rowOff>
    </xdr:from>
    <xdr:ext cx="469744" cy="259045"/>
    <xdr:sp macro="" textlink="">
      <xdr:nvSpPr>
        <xdr:cNvPr id="133" name="n_1mainValue【図書館】&#10;一人当たり面積">
          <a:extLst>
            <a:ext uri="{FF2B5EF4-FFF2-40B4-BE49-F238E27FC236}">
              <a16:creationId xmlns:a16="http://schemas.microsoft.com/office/drawing/2014/main" id="{3B833878-2DE1-4B89-9C96-C176BEAC5C05}"/>
            </a:ext>
          </a:extLst>
        </xdr:cNvPr>
        <xdr:cNvSpPr txBox="1"/>
      </xdr:nvSpPr>
      <xdr:spPr>
        <a:xfrm>
          <a:off x="93917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79265</xdr:rowOff>
    </xdr:from>
    <xdr:ext cx="469744" cy="259045"/>
    <xdr:sp macro="" textlink="">
      <xdr:nvSpPr>
        <xdr:cNvPr id="134" name="n_2mainValue【図書館】&#10;一人当たり面積">
          <a:extLst>
            <a:ext uri="{FF2B5EF4-FFF2-40B4-BE49-F238E27FC236}">
              <a16:creationId xmlns:a16="http://schemas.microsoft.com/office/drawing/2014/main" id="{FC6FA538-E392-4235-87E0-7E766DFD0C23}"/>
            </a:ext>
          </a:extLst>
        </xdr:cNvPr>
        <xdr:cNvSpPr txBox="1"/>
      </xdr:nvSpPr>
      <xdr:spPr>
        <a:xfrm>
          <a:off x="8515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35" name="n_3mainValue【図書館】&#10;一人当たり面積">
          <a:extLst>
            <a:ext uri="{FF2B5EF4-FFF2-40B4-BE49-F238E27FC236}">
              <a16:creationId xmlns:a16="http://schemas.microsoft.com/office/drawing/2014/main" id="{114D564F-19F2-4EE2-A1B3-E64AECD3AE57}"/>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B48B578B-F3D8-4445-918C-E8C8D587E92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08ADD16A-46D0-4A4A-9097-25E1333D0B4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690FA631-0966-4BD7-AF58-3C4724E9248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A083454C-79DC-40F0-8EF8-FA7B7830168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75CA56C9-6D93-4DB6-BAF2-70E76F4034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9D7D6856-8C77-4076-A0C1-E012A16FFBD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7718F30F-B114-43AC-88E5-B6A7E339E79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1CE80393-22AF-40B6-B320-5A467BC3164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BCC60CBC-2DB6-422A-978F-2D99D5D1BB4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127100DC-4E0C-48E7-A320-017163D9DB8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9E1BD49E-D93D-4C38-9C83-646CC7F3EC3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a:extLst>
            <a:ext uri="{FF2B5EF4-FFF2-40B4-BE49-F238E27FC236}">
              <a16:creationId xmlns:a16="http://schemas.microsoft.com/office/drawing/2014/main" id="{E578787D-107C-48E5-AEA6-FED01488466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6210129B-878E-4A3D-928B-DB51CD6DE46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BB70E1BA-2619-4B4E-8D38-948FD2D3535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30600919-FEE7-43EC-8C70-2CE3C038103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40D32E46-1D68-4C68-9AE4-B350210E3CC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419CB619-FCEB-4999-B51B-E2552EA75AA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6D98EAAC-9DA0-49E3-A726-384C4EDA205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C061C56B-1595-431D-8F53-E9BD3767AA8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E9E6F1D9-D7B0-4188-81AF-7999689C8AF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63DB769B-179B-47EF-B76E-C6CF46F90A0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a:extLst>
            <a:ext uri="{FF2B5EF4-FFF2-40B4-BE49-F238E27FC236}">
              <a16:creationId xmlns:a16="http://schemas.microsoft.com/office/drawing/2014/main" id="{A299299D-FE78-4018-BAAA-A8C8822E3C6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5E0B6BD3-91BA-4563-91BC-6A8BC8A1B79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C7D03D37-454F-436B-BC7C-1C8EAD76459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8139E484-F5EA-4106-A8D3-DB1380ECF8B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a:extLst>
            <a:ext uri="{FF2B5EF4-FFF2-40B4-BE49-F238E27FC236}">
              <a16:creationId xmlns:a16="http://schemas.microsoft.com/office/drawing/2014/main" id="{4A809441-979D-4D52-A26B-44DAA538B256}"/>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a:extLst>
            <a:ext uri="{FF2B5EF4-FFF2-40B4-BE49-F238E27FC236}">
              <a16:creationId xmlns:a16="http://schemas.microsoft.com/office/drawing/2014/main" id="{715EDD7A-750E-41E1-9F2B-0A430A84DA9B}"/>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a:extLst>
            <a:ext uri="{FF2B5EF4-FFF2-40B4-BE49-F238E27FC236}">
              <a16:creationId xmlns:a16="http://schemas.microsoft.com/office/drawing/2014/main" id="{AFB1A018-EBF4-4A24-9DD8-21C999E18396}"/>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a:extLst>
            <a:ext uri="{FF2B5EF4-FFF2-40B4-BE49-F238E27FC236}">
              <a16:creationId xmlns:a16="http://schemas.microsoft.com/office/drawing/2014/main" id="{CF08DC7E-AEE3-46DC-8A46-FDFE0C518719}"/>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a:extLst>
            <a:ext uri="{FF2B5EF4-FFF2-40B4-BE49-F238E27FC236}">
              <a16:creationId xmlns:a16="http://schemas.microsoft.com/office/drawing/2014/main" id="{6FD37B6D-CBAB-4EFE-BE9F-225E69524FA1}"/>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AFA7C6A5-5940-4CE7-A3C7-E2486D486574}"/>
            </a:ext>
          </a:extLst>
        </xdr:cNvPr>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a:extLst>
            <a:ext uri="{FF2B5EF4-FFF2-40B4-BE49-F238E27FC236}">
              <a16:creationId xmlns:a16="http://schemas.microsoft.com/office/drawing/2014/main" id="{307F0700-CCD0-4D1A-85CF-A0A88700A15C}"/>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a:extLst>
            <a:ext uri="{FF2B5EF4-FFF2-40B4-BE49-F238E27FC236}">
              <a16:creationId xmlns:a16="http://schemas.microsoft.com/office/drawing/2014/main" id="{99EF115D-062C-444B-9C26-598434BDBB49}"/>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a:extLst>
            <a:ext uri="{FF2B5EF4-FFF2-40B4-BE49-F238E27FC236}">
              <a16:creationId xmlns:a16="http://schemas.microsoft.com/office/drawing/2014/main" id="{1F963307-26C1-46CA-A731-A21685EC7CEB}"/>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0" name="フローチャート: 判断 169">
          <a:extLst>
            <a:ext uri="{FF2B5EF4-FFF2-40B4-BE49-F238E27FC236}">
              <a16:creationId xmlns:a16="http://schemas.microsoft.com/office/drawing/2014/main" id="{90AA4CF7-DC6E-4DE1-BBE5-5A6546BC4ECA}"/>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DCB62404-298B-43E4-B8D5-8123D919B6F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64351C4-D3C2-40F9-B768-F6B75A6150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5E3C534C-91AC-47BF-8A41-F500D19D555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9766BEDC-073C-4628-AF73-CCA7313888F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D83BAC7-8642-4979-BE1F-E780DCE86BC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105954</xdr:rowOff>
    </xdr:from>
    <xdr:to>
      <xdr:col>24</xdr:col>
      <xdr:colOff>114300</xdr:colOff>
      <xdr:row>64</xdr:row>
      <xdr:rowOff>36104</xdr:rowOff>
    </xdr:to>
    <xdr:sp macro="" textlink="">
      <xdr:nvSpPr>
        <xdr:cNvPr id="176" name="楕円 175">
          <a:extLst>
            <a:ext uri="{FF2B5EF4-FFF2-40B4-BE49-F238E27FC236}">
              <a16:creationId xmlns:a16="http://schemas.microsoft.com/office/drawing/2014/main" id="{96207259-08B2-473A-89D3-319372EA9B50}"/>
            </a:ext>
          </a:extLst>
        </xdr:cNvPr>
        <xdr:cNvSpPr/>
      </xdr:nvSpPr>
      <xdr:spPr>
        <a:xfrm>
          <a:off x="45847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20881</xdr:rowOff>
    </xdr:from>
    <xdr:ext cx="340478" cy="259045"/>
    <xdr:sp macro="" textlink="">
      <xdr:nvSpPr>
        <xdr:cNvPr id="177" name="【体育館・プール】&#10;有形固定資産減価償却率該当値テキスト">
          <a:extLst>
            <a:ext uri="{FF2B5EF4-FFF2-40B4-BE49-F238E27FC236}">
              <a16:creationId xmlns:a16="http://schemas.microsoft.com/office/drawing/2014/main" id="{827DD3BC-32CE-4F3D-A9CC-7FBEB103D7EF}"/>
            </a:ext>
          </a:extLst>
        </xdr:cNvPr>
        <xdr:cNvSpPr txBox="1"/>
      </xdr:nvSpPr>
      <xdr:spPr>
        <a:xfrm>
          <a:off x="4673600" y="108222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110853</xdr:rowOff>
    </xdr:from>
    <xdr:to>
      <xdr:col>20</xdr:col>
      <xdr:colOff>38100</xdr:colOff>
      <xdr:row>60</xdr:row>
      <xdr:rowOff>41003</xdr:rowOff>
    </xdr:to>
    <xdr:sp macro="" textlink="">
      <xdr:nvSpPr>
        <xdr:cNvPr id="178" name="楕円 177">
          <a:extLst>
            <a:ext uri="{FF2B5EF4-FFF2-40B4-BE49-F238E27FC236}">
              <a16:creationId xmlns:a16="http://schemas.microsoft.com/office/drawing/2014/main" id="{C512506D-0406-4372-B781-A0CD6C6D31BC}"/>
            </a:ext>
          </a:extLst>
        </xdr:cNvPr>
        <xdr:cNvSpPr/>
      </xdr:nvSpPr>
      <xdr:spPr>
        <a:xfrm>
          <a:off x="3746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161653</xdr:rowOff>
    </xdr:from>
    <xdr:to>
      <xdr:col>24</xdr:col>
      <xdr:colOff>63500</xdr:colOff>
      <xdr:row>63</xdr:row>
      <xdr:rowOff>156754</xdr:rowOff>
    </xdr:to>
    <xdr:cxnSp macro="">
      <xdr:nvCxnSpPr>
        <xdr:cNvPr id="179" name="直線コネクタ 178">
          <a:extLst>
            <a:ext uri="{FF2B5EF4-FFF2-40B4-BE49-F238E27FC236}">
              <a16:creationId xmlns:a16="http://schemas.microsoft.com/office/drawing/2014/main" id="{10BD60B1-1164-4EA4-9310-BFF257B8D29B}"/>
            </a:ext>
          </a:extLst>
        </xdr:cNvPr>
        <xdr:cNvCxnSpPr/>
      </xdr:nvCxnSpPr>
      <xdr:spPr>
        <a:xfrm>
          <a:off x="3797300" y="10277203"/>
          <a:ext cx="838200" cy="68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27577</xdr:rowOff>
    </xdr:from>
    <xdr:to>
      <xdr:col>15</xdr:col>
      <xdr:colOff>101600</xdr:colOff>
      <xdr:row>57</xdr:row>
      <xdr:rowOff>129177</xdr:rowOff>
    </xdr:to>
    <xdr:sp macro="" textlink="">
      <xdr:nvSpPr>
        <xdr:cNvPr id="180" name="楕円 179">
          <a:extLst>
            <a:ext uri="{FF2B5EF4-FFF2-40B4-BE49-F238E27FC236}">
              <a16:creationId xmlns:a16="http://schemas.microsoft.com/office/drawing/2014/main" id="{7677E9BE-3386-44FF-ACF5-C9B9265316D8}"/>
            </a:ext>
          </a:extLst>
        </xdr:cNvPr>
        <xdr:cNvSpPr/>
      </xdr:nvSpPr>
      <xdr:spPr>
        <a:xfrm>
          <a:off x="2857500" y="98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78377</xdr:rowOff>
    </xdr:from>
    <xdr:to>
      <xdr:col>19</xdr:col>
      <xdr:colOff>177800</xdr:colOff>
      <xdr:row>59</xdr:row>
      <xdr:rowOff>161653</xdr:rowOff>
    </xdr:to>
    <xdr:cxnSp macro="">
      <xdr:nvCxnSpPr>
        <xdr:cNvPr id="181" name="直線コネクタ 180">
          <a:extLst>
            <a:ext uri="{FF2B5EF4-FFF2-40B4-BE49-F238E27FC236}">
              <a16:creationId xmlns:a16="http://schemas.microsoft.com/office/drawing/2014/main" id="{1970843C-B641-4A87-BAE0-16AD7CA94D09}"/>
            </a:ext>
          </a:extLst>
        </xdr:cNvPr>
        <xdr:cNvCxnSpPr/>
      </xdr:nvCxnSpPr>
      <xdr:spPr>
        <a:xfrm>
          <a:off x="2908300" y="9851027"/>
          <a:ext cx="8890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82" name="楕円 181">
          <a:extLst>
            <a:ext uri="{FF2B5EF4-FFF2-40B4-BE49-F238E27FC236}">
              <a16:creationId xmlns:a16="http://schemas.microsoft.com/office/drawing/2014/main" id="{56BA2410-25E3-4E13-96E0-2CA2BC4D04C6}"/>
            </a:ext>
          </a:extLst>
        </xdr:cNvPr>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57</xdr:row>
      <xdr:rowOff>78377</xdr:rowOff>
    </xdr:to>
    <xdr:cxnSp macro="">
      <xdr:nvCxnSpPr>
        <xdr:cNvPr id="183" name="直線コネクタ 182">
          <a:extLst>
            <a:ext uri="{FF2B5EF4-FFF2-40B4-BE49-F238E27FC236}">
              <a16:creationId xmlns:a16="http://schemas.microsoft.com/office/drawing/2014/main" id="{26940224-B965-47B9-9B58-79AEC472A0E0}"/>
            </a:ext>
          </a:extLst>
        </xdr:cNvPr>
        <xdr:cNvCxnSpPr/>
      </xdr:nvCxnSpPr>
      <xdr:spPr>
        <a:xfrm>
          <a:off x="2019300" y="9470572"/>
          <a:ext cx="889000" cy="38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33037</xdr:rowOff>
    </xdr:from>
    <xdr:ext cx="405111" cy="259045"/>
    <xdr:sp macro="" textlink="">
      <xdr:nvSpPr>
        <xdr:cNvPr id="184" name="n_1aveValue【体育館・プール】&#10;有形固定資産減価償却率">
          <a:extLst>
            <a:ext uri="{FF2B5EF4-FFF2-40B4-BE49-F238E27FC236}">
              <a16:creationId xmlns:a16="http://schemas.microsoft.com/office/drawing/2014/main" id="{37F7E9F0-E4ED-4BEC-B1D8-3B3B68DB1862}"/>
            </a:ext>
          </a:extLst>
        </xdr:cNvPr>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5" name="n_2aveValue【体育館・プール】&#10;有形固定資産減価償却率">
          <a:extLst>
            <a:ext uri="{FF2B5EF4-FFF2-40B4-BE49-F238E27FC236}">
              <a16:creationId xmlns:a16="http://schemas.microsoft.com/office/drawing/2014/main" id="{889A1BB8-2EDB-4830-BFF4-229525993031}"/>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102343</xdr:rowOff>
    </xdr:from>
    <xdr:ext cx="405111" cy="259045"/>
    <xdr:sp macro="" textlink="">
      <xdr:nvSpPr>
        <xdr:cNvPr id="186" name="n_3aveValue【体育館・プール】&#10;有形固定資産減価償却率">
          <a:extLst>
            <a:ext uri="{FF2B5EF4-FFF2-40B4-BE49-F238E27FC236}">
              <a16:creationId xmlns:a16="http://schemas.microsoft.com/office/drawing/2014/main" id="{245C38EA-75C3-4A06-BBCB-A3025E3529BC}"/>
            </a:ext>
          </a:extLst>
        </xdr:cNvPr>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32130</xdr:rowOff>
    </xdr:from>
    <xdr:ext cx="405111" cy="259045"/>
    <xdr:sp macro="" textlink="">
      <xdr:nvSpPr>
        <xdr:cNvPr id="187" name="n_1mainValue【体育館・プール】&#10;有形固定資産減価償却率">
          <a:extLst>
            <a:ext uri="{FF2B5EF4-FFF2-40B4-BE49-F238E27FC236}">
              <a16:creationId xmlns:a16="http://schemas.microsoft.com/office/drawing/2014/main" id="{00488A3D-2C19-455C-89A2-B722EB97DE1E}"/>
            </a:ext>
          </a:extLst>
        </xdr:cNvPr>
        <xdr:cNvSpPr txBox="1"/>
      </xdr:nvSpPr>
      <xdr:spPr>
        <a:xfrm>
          <a:off x="35820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145704</xdr:rowOff>
    </xdr:from>
    <xdr:ext cx="405111" cy="259045"/>
    <xdr:sp macro="" textlink="">
      <xdr:nvSpPr>
        <xdr:cNvPr id="188" name="n_2mainValue【体育館・プール】&#10;有形固定資産減価償却率">
          <a:extLst>
            <a:ext uri="{FF2B5EF4-FFF2-40B4-BE49-F238E27FC236}">
              <a16:creationId xmlns:a16="http://schemas.microsoft.com/office/drawing/2014/main" id="{F88FDCC3-1577-45C1-8052-28F651AFC37B}"/>
            </a:ext>
          </a:extLst>
        </xdr:cNvPr>
        <xdr:cNvSpPr txBox="1"/>
      </xdr:nvSpPr>
      <xdr:spPr>
        <a:xfrm>
          <a:off x="2705744" y="957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53</xdr:row>
      <xdr:rowOff>108149</xdr:rowOff>
    </xdr:from>
    <xdr:ext cx="469744" cy="259045"/>
    <xdr:sp macro="" textlink="">
      <xdr:nvSpPr>
        <xdr:cNvPr id="189" name="n_3mainValue【体育館・プール】&#10;有形固定資産減価償却率">
          <a:extLst>
            <a:ext uri="{FF2B5EF4-FFF2-40B4-BE49-F238E27FC236}">
              <a16:creationId xmlns:a16="http://schemas.microsoft.com/office/drawing/2014/main" id="{17A14C14-5937-46FB-8892-9EE06C641427}"/>
            </a:ext>
          </a:extLst>
        </xdr:cNvPr>
        <xdr:cNvSpPr txBox="1"/>
      </xdr:nvSpPr>
      <xdr:spPr>
        <a:xfrm>
          <a:off x="1784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C867654C-AFCE-4D34-83CD-DDD7205B1BE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80E70337-F0D0-4EAC-AAB4-F2472D24153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37AA5C73-69CD-4088-B349-39401F1B9E5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7EE4981E-3EA4-4487-9B10-265BF9A4369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D9AA804B-3065-484D-B042-B3D0DB5F13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7279B4A2-4465-40AD-A7C0-89A1A150637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39163B9B-B930-4A89-9BF7-4C29DBF05A5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77A7111B-CD58-4E57-8FDC-47B357C8D79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7E787C64-1FF3-4547-A6C7-9045B2D55C3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94DD65C2-86F6-41D4-9037-1FB8C2EC03A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705B9518-0BA5-427A-A4D9-2B8A248A0D2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a:extLst>
            <a:ext uri="{FF2B5EF4-FFF2-40B4-BE49-F238E27FC236}">
              <a16:creationId xmlns:a16="http://schemas.microsoft.com/office/drawing/2014/main" id="{DFF28890-4B22-49F4-BC6C-F02E7E0B16C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B82BEB2F-3131-446E-85A5-32B3A26F2FE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a:extLst>
            <a:ext uri="{FF2B5EF4-FFF2-40B4-BE49-F238E27FC236}">
              <a16:creationId xmlns:a16="http://schemas.microsoft.com/office/drawing/2014/main" id="{D0158835-025E-4CC2-8C92-9C2F9333B5A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1A174CE6-DD24-4450-B36B-F299EE18B74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id="{38FD3F94-4EF1-4EE1-A1F7-CA337F16CEA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2A7B527C-0A38-45CD-929A-E295CD52AC3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a:extLst>
            <a:ext uri="{FF2B5EF4-FFF2-40B4-BE49-F238E27FC236}">
              <a16:creationId xmlns:a16="http://schemas.microsoft.com/office/drawing/2014/main" id="{EFFA0DEA-9579-412E-A7FF-51142FBFD63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7EB8E5F1-399D-4E6F-9214-545D5E32591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a:extLst>
            <a:ext uri="{FF2B5EF4-FFF2-40B4-BE49-F238E27FC236}">
              <a16:creationId xmlns:a16="http://schemas.microsoft.com/office/drawing/2014/main" id="{2D5D18BA-CF8C-4095-9E2A-8F77BF8B108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B3702D1B-375E-4FBC-9F63-DAB13E18A63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343560E9-FA42-4A60-B088-7F644F2FFAD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2BBDB5DF-E717-4CF2-A71F-BA1EA254BB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a:extLst>
            <a:ext uri="{FF2B5EF4-FFF2-40B4-BE49-F238E27FC236}">
              <a16:creationId xmlns:a16="http://schemas.microsoft.com/office/drawing/2014/main" id="{83DDE5AD-2B42-42FA-AF5A-F33989447178}"/>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a:extLst>
            <a:ext uri="{FF2B5EF4-FFF2-40B4-BE49-F238E27FC236}">
              <a16:creationId xmlns:a16="http://schemas.microsoft.com/office/drawing/2014/main" id="{18AF896E-252F-4D6B-8B82-0E3E87695A83}"/>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a:extLst>
            <a:ext uri="{FF2B5EF4-FFF2-40B4-BE49-F238E27FC236}">
              <a16:creationId xmlns:a16="http://schemas.microsoft.com/office/drawing/2014/main" id="{A9174B13-A513-402B-98C5-ECE397066314}"/>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a:extLst>
            <a:ext uri="{FF2B5EF4-FFF2-40B4-BE49-F238E27FC236}">
              <a16:creationId xmlns:a16="http://schemas.microsoft.com/office/drawing/2014/main" id="{32F0D881-E8BD-4BF6-B7B2-D3C781380080}"/>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a:extLst>
            <a:ext uri="{FF2B5EF4-FFF2-40B4-BE49-F238E27FC236}">
              <a16:creationId xmlns:a16="http://schemas.microsoft.com/office/drawing/2014/main" id="{0847A154-1033-4083-A31F-41F319D5FA5D}"/>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218" name="【体育館・プール】&#10;一人当たり面積平均値テキスト">
          <a:extLst>
            <a:ext uri="{FF2B5EF4-FFF2-40B4-BE49-F238E27FC236}">
              <a16:creationId xmlns:a16="http://schemas.microsoft.com/office/drawing/2014/main" id="{DC08EF7C-E7EF-456D-9E1A-2DA613F4239B}"/>
            </a:ext>
          </a:extLst>
        </xdr:cNvPr>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a:extLst>
            <a:ext uri="{FF2B5EF4-FFF2-40B4-BE49-F238E27FC236}">
              <a16:creationId xmlns:a16="http://schemas.microsoft.com/office/drawing/2014/main" id="{D93F8450-F326-44E2-9B1A-20DC29673378}"/>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a:extLst>
            <a:ext uri="{FF2B5EF4-FFF2-40B4-BE49-F238E27FC236}">
              <a16:creationId xmlns:a16="http://schemas.microsoft.com/office/drawing/2014/main" id="{53726E0A-2E9A-433F-9B3A-E45013E76296}"/>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21" name="フローチャート: 判断 220">
          <a:extLst>
            <a:ext uri="{FF2B5EF4-FFF2-40B4-BE49-F238E27FC236}">
              <a16:creationId xmlns:a16="http://schemas.microsoft.com/office/drawing/2014/main" id="{3C16D5EE-76D1-4603-BB86-CBF51AC232E0}"/>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22" name="フローチャート: 判断 221">
          <a:extLst>
            <a:ext uri="{FF2B5EF4-FFF2-40B4-BE49-F238E27FC236}">
              <a16:creationId xmlns:a16="http://schemas.microsoft.com/office/drawing/2014/main" id="{C0D8AE44-5773-4B0F-9E8F-21650A1FA9CF}"/>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77FC8862-F1F2-4174-AB3E-AB1F49327A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128DCB46-8FC8-4E58-B94A-F1867F7D53D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BB0764D0-FC7D-4CC6-AE47-9FA201B16D1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C07694B2-B79B-448C-B4A0-0B4C4649EEC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680B19CD-9D49-491F-AD36-8476088B2D2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138176</xdr:rowOff>
    </xdr:from>
    <xdr:to>
      <xdr:col>55</xdr:col>
      <xdr:colOff>50800</xdr:colOff>
      <xdr:row>60</xdr:row>
      <xdr:rowOff>68326</xdr:rowOff>
    </xdr:to>
    <xdr:sp macro="" textlink="">
      <xdr:nvSpPr>
        <xdr:cNvPr id="228" name="楕円 227">
          <a:extLst>
            <a:ext uri="{FF2B5EF4-FFF2-40B4-BE49-F238E27FC236}">
              <a16:creationId xmlns:a16="http://schemas.microsoft.com/office/drawing/2014/main" id="{1C44151F-B368-43AD-8949-7B3FC425FA45}"/>
            </a:ext>
          </a:extLst>
        </xdr:cNvPr>
        <xdr:cNvSpPr/>
      </xdr:nvSpPr>
      <xdr:spPr>
        <a:xfrm>
          <a:off x="10426700" y="102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161053</xdr:rowOff>
    </xdr:from>
    <xdr:ext cx="469744" cy="259045"/>
    <xdr:sp macro="" textlink="">
      <xdr:nvSpPr>
        <xdr:cNvPr id="229" name="【体育館・プール】&#10;一人当たり面積該当値テキスト">
          <a:extLst>
            <a:ext uri="{FF2B5EF4-FFF2-40B4-BE49-F238E27FC236}">
              <a16:creationId xmlns:a16="http://schemas.microsoft.com/office/drawing/2014/main" id="{6CF9BD67-BD01-401D-8EF3-B5E80E5FA8D1}"/>
            </a:ext>
          </a:extLst>
        </xdr:cNvPr>
        <xdr:cNvSpPr txBox="1"/>
      </xdr:nvSpPr>
      <xdr:spPr>
        <a:xfrm>
          <a:off x="10515600"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77216</xdr:rowOff>
    </xdr:from>
    <xdr:to>
      <xdr:col>50</xdr:col>
      <xdr:colOff>165100</xdr:colOff>
      <xdr:row>63</xdr:row>
      <xdr:rowOff>7366</xdr:rowOff>
    </xdr:to>
    <xdr:sp macro="" textlink="">
      <xdr:nvSpPr>
        <xdr:cNvPr id="230" name="楕円 229">
          <a:extLst>
            <a:ext uri="{FF2B5EF4-FFF2-40B4-BE49-F238E27FC236}">
              <a16:creationId xmlns:a16="http://schemas.microsoft.com/office/drawing/2014/main" id="{BDD8A2AD-7FEA-4158-9C38-F3984665E173}"/>
            </a:ext>
          </a:extLst>
        </xdr:cNvPr>
        <xdr:cNvSpPr/>
      </xdr:nvSpPr>
      <xdr:spPr>
        <a:xfrm>
          <a:off x="9588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17526</xdr:rowOff>
    </xdr:from>
    <xdr:to>
      <xdr:col>55</xdr:col>
      <xdr:colOff>0</xdr:colOff>
      <xdr:row>62</xdr:row>
      <xdr:rowOff>128016</xdr:rowOff>
    </xdr:to>
    <xdr:cxnSp macro="">
      <xdr:nvCxnSpPr>
        <xdr:cNvPr id="231" name="直線コネクタ 230">
          <a:extLst>
            <a:ext uri="{FF2B5EF4-FFF2-40B4-BE49-F238E27FC236}">
              <a16:creationId xmlns:a16="http://schemas.microsoft.com/office/drawing/2014/main" id="{9B0B57C7-17FA-4BE5-AC94-334A201C952F}"/>
            </a:ext>
          </a:extLst>
        </xdr:cNvPr>
        <xdr:cNvCxnSpPr/>
      </xdr:nvCxnSpPr>
      <xdr:spPr>
        <a:xfrm flipV="1">
          <a:off x="9639300" y="10304526"/>
          <a:ext cx="838200" cy="4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49784</xdr:rowOff>
    </xdr:from>
    <xdr:to>
      <xdr:col>46</xdr:col>
      <xdr:colOff>38100</xdr:colOff>
      <xdr:row>60</xdr:row>
      <xdr:rowOff>151384</xdr:rowOff>
    </xdr:to>
    <xdr:sp macro="" textlink="">
      <xdr:nvSpPr>
        <xdr:cNvPr id="232" name="楕円 231">
          <a:extLst>
            <a:ext uri="{FF2B5EF4-FFF2-40B4-BE49-F238E27FC236}">
              <a16:creationId xmlns:a16="http://schemas.microsoft.com/office/drawing/2014/main" id="{180FDC31-0DE0-4FEE-B2BB-E7ABFC181F03}"/>
            </a:ext>
          </a:extLst>
        </xdr:cNvPr>
        <xdr:cNvSpPr/>
      </xdr:nvSpPr>
      <xdr:spPr>
        <a:xfrm>
          <a:off x="8699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100584</xdr:rowOff>
    </xdr:from>
    <xdr:to>
      <xdr:col>50</xdr:col>
      <xdr:colOff>114300</xdr:colOff>
      <xdr:row>62</xdr:row>
      <xdr:rowOff>128016</xdr:rowOff>
    </xdr:to>
    <xdr:cxnSp macro="">
      <xdr:nvCxnSpPr>
        <xdr:cNvPr id="233" name="直線コネクタ 232">
          <a:extLst>
            <a:ext uri="{FF2B5EF4-FFF2-40B4-BE49-F238E27FC236}">
              <a16:creationId xmlns:a16="http://schemas.microsoft.com/office/drawing/2014/main" id="{D1C99813-ADA8-415E-BB7B-9EB303ACADBE}"/>
            </a:ext>
          </a:extLst>
        </xdr:cNvPr>
        <xdr:cNvCxnSpPr/>
      </xdr:nvCxnSpPr>
      <xdr:spPr>
        <a:xfrm>
          <a:off x="8750300" y="10387584"/>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169418</xdr:rowOff>
    </xdr:from>
    <xdr:to>
      <xdr:col>41</xdr:col>
      <xdr:colOff>101600</xdr:colOff>
      <xdr:row>62</xdr:row>
      <xdr:rowOff>99568</xdr:rowOff>
    </xdr:to>
    <xdr:sp macro="" textlink="">
      <xdr:nvSpPr>
        <xdr:cNvPr id="234" name="楕円 233">
          <a:extLst>
            <a:ext uri="{FF2B5EF4-FFF2-40B4-BE49-F238E27FC236}">
              <a16:creationId xmlns:a16="http://schemas.microsoft.com/office/drawing/2014/main" id="{EAEFA13A-3D55-458C-A4D1-6C6EF302E13A}"/>
            </a:ext>
          </a:extLst>
        </xdr:cNvPr>
        <xdr:cNvSpPr/>
      </xdr:nvSpPr>
      <xdr:spPr>
        <a:xfrm>
          <a:off x="7810500" y="106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100584</xdr:rowOff>
    </xdr:from>
    <xdr:to>
      <xdr:col>45</xdr:col>
      <xdr:colOff>177800</xdr:colOff>
      <xdr:row>62</xdr:row>
      <xdr:rowOff>48768</xdr:rowOff>
    </xdr:to>
    <xdr:cxnSp macro="">
      <xdr:nvCxnSpPr>
        <xdr:cNvPr id="235" name="直線コネクタ 234">
          <a:extLst>
            <a:ext uri="{FF2B5EF4-FFF2-40B4-BE49-F238E27FC236}">
              <a16:creationId xmlns:a16="http://schemas.microsoft.com/office/drawing/2014/main" id="{80457FC7-8091-45B2-84E1-1A616C3234C0}"/>
            </a:ext>
          </a:extLst>
        </xdr:cNvPr>
        <xdr:cNvCxnSpPr/>
      </xdr:nvCxnSpPr>
      <xdr:spPr>
        <a:xfrm flipV="1">
          <a:off x="7861300" y="10387584"/>
          <a:ext cx="889000" cy="29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126001</xdr:rowOff>
    </xdr:from>
    <xdr:ext cx="469744" cy="259045"/>
    <xdr:sp macro="" textlink="">
      <xdr:nvSpPr>
        <xdr:cNvPr id="236" name="n_1aveValue【体育館・プール】&#10;一人当たり面積">
          <a:extLst>
            <a:ext uri="{FF2B5EF4-FFF2-40B4-BE49-F238E27FC236}">
              <a16:creationId xmlns:a16="http://schemas.microsoft.com/office/drawing/2014/main" id="{7234C758-CD2C-432C-8983-71904783A063}"/>
            </a:ext>
          </a:extLst>
        </xdr:cNvPr>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143273</xdr:rowOff>
    </xdr:from>
    <xdr:ext cx="469744" cy="259045"/>
    <xdr:sp macro="" textlink="">
      <xdr:nvSpPr>
        <xdr:cNvPr id="237" name="n_2aveValue【体育館・プール】&#10;一人当たり面積">
          <a:extLst>
            <a:ext uri="{FF2B5EF4-FFF2-40B4-BE49-F238E27FC236}">
              <a16:creationId xmlns:a16="http://schemas.microsoft.com/office/drawing/2014/main" id="{E0AD5838-095A-4E33-9E54-CD849E58BD4A}"/>
            </a:ext>
          </a:extLst>
        </xdr:cNvPr>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38" name="n_3aveValue【体育館・プール】&#10;一人当たり面積">
          <a:extLst>
            <a:ext uri="{FF2B5EF4-FFF2-40B4-BE49-F238E27FC236}">
              <a16:creationId xmlns:a16="http://schemas.microsoft.com/office/drawing/2014/main" id="{6D128A50-2B63-4E03-914E-8380CF2BA6E9}"/>
            </a:ext>
          </a:extLst>
        </xdr:cNvPr>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169943</xdr:rowOff>
    </xdr:from>
    <xdr:ext cx="469744" cy="259045"/>
    <xdr:sp macro="" textlink="">
      <xdr:nvSpPr>
        <xdr:cNvPr id="239" name="n_1mainValue【体育館・プール】&#10;一人当たり面積">
          <a:extLst>
            <a:ext uri="{FF2B5EF4-FFF2-40B4-BE49-F238E27FC236}">
              <a16:creationId xmlns:a16="http://schemas.microsoft.com/office/drawing/2014/main" id="{2551D1C8-C808-4415-AD50-928864FE1639}"/>
            </a:ext>
          </a:extLst>
        </xdr:cNvPr>
        <xdr:cNvSpPr txBox="1"/>
      </xdr:nvSpPr>
      <xdr:spPr>
        <a:xfrm>
          <a:off x="9391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167911</xdr:rowOff>
    </xdr:from>
    <xdr:ext cx="469744" cy="259045"/>
    <xdr:sp macro="" textlink="">
      <xdr:nvSpPr>
        <xdr:cNvPr id="240" name="n_2mainValue【体育館・プール】&#10;一人当たり面積">
          <a:extLst>
            <a:ext uri="{FF2B5EF4-FFF2-40B4-BE49-F238E27FC236}">
              <a16:creationId xmlns:a16="http://schemas.microsoft.com/office/drawing/2014/main" id="{064E0294-5C68-4E82-A38D-7EF043204B1E}"/>
            </a:ext>
          </a:extLst>
        </xdr:cNvPr>
        <xdr:cNvSpPr txBox="1"/>
      </xdr:nvSpPr>
      <xdr:spPr>
        <a:xfrm>
          <a:off x="8515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90695</xdr:rowOff>
    </xdr:from>
    <xdr:ext cx="469744" cy="259045"/>
    <xdr:sp macro="" textlink="">
      <xdr:nvSpPr>
        <xdr:cNvPr id="241" name="n_3mainValue【体育館・プール】&#10;一人当たり面積">
          <a:extLst>
            <a:ext uri="{FF2B5EF4-FFF2-40B4-BE49-F238E27FC236}">
              <a16:creationId xmlns:a16="http://schemas.microsoft.com/office/drawing/2014/main" id="{63824CF8-507F-42A4-AB57-1A3C147D99DB}"/>
            </a:ext>
          </a:extLst>
        </xdr:cNvPr>
        <xdr:cNvSpPr txBox="1"/>
      </xdr:nvSpPr>
      <xdr:spPr>
        <a:xfrm>
          <a:off x="7626427" y="1072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7B829884-C611-41FD-BE43-916CD04B906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4E5DB03E-C9E0-4C79-8CBB-868CC24E4E6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5BC31818-35DE-41EC-975F-6DC27DF75F9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7948F4B8-5BA7-4E36-BDD9-048B052737B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BD2D5C6F-5FC6-479B-BC1C-36F63481C06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3A322DED-D688-420C-86C6-A6C7F7D28B1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6C4CA5BD-6575-43B0-A9A1-4D18E743FE3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C9D9943D-6A45-42A6-9B78-931C12503B2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BFEA7F0C-CD14-4C88-B07A-188D119CB96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0EEB5B46-ACED-433B-AD76-86087619E37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3F3BAFDC-450A-40CB-8EAB-C25D10089F6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AD8D4449-0E30-43C0-9DD1-36E0CF75651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77C79B6E-4ED5-4C38-8AD9-6C51E9CDA23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8FE98D7A-D83A-4F73-9E01-1A2765FFF29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FDEF8EF0-5694-4286-9D7E-A87DA6ADF70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84A5E24A-E67C-486A-B599-F7017DC8BC1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DF66F367-034D-4512-89CB-73BE66D59B0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4857B363-8B52-4507-BCBD-3BA788FB124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9A1947C4-7E0D-4F30-8F65-5506D37B9B3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F9D40734-7655-45D3-9495-0DF7504DD33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524DABEB-55F5-4BDE-BD34-A9BF6B77845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2B8178C9-C190-4740-9583-2FA6AA7A182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9456E281-1EF1-480F-B43D-B31F456E2D6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032163A3-8DE5-41CF-90D7-6C66C1EEE99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id="{5DCA0CAE-EF70-4327-9ACB-357130F1F30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id="{C168DABD-3E01-42FB-8B46-6EF4B76EBD2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id="{80DA8451-77ED-48EB-83CF-EDE3975ADE2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id="{49E57559-603E-44DA-A1FE-3C16710967D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id="{8715928E-97DE-4CB1-902A-CAFF3B0ABE6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id="{1DDD53A0-C8E4-4283-8E3C-31B5811FECD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id="{1C700EDE-2B85-4233-A6C1-F74F30BACB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id="{B8A2CFA1-1364-4130-94AD-7FF019D70EC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a:extLst>
            <a:ext uri="{FF2B5EF4-FFF2-40B4-BE49-F238E27FC236}">
              <a16:creationId xmlns:a16="http://schemas.microsoft.com/office/drawing/2014/main" id="{5F11A6BD-B4AC-4561-B534-3E6007047AB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a:extLst>
            <a:ext uri="{FF2B5EF4-FFF2-40B4-BE49-F238E27FC236}">
              <a16:creationId xmlns:a16="http://schemas.microsoft.com/office/drawing/2014/main" id="{EADA8C25-00C9-4AC4-A636-DAF3B5D9452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a:extLst>
            <a:ext uri="{FF2B5EF4-FFF2-40B4-BE49-F238E27FC236}">
              <a16:creationId xmlns:a16="http://schemas.microsoft.com/office/drawing/2014/main" id="{97C4DD0A-FBE8-4C1B-9E54-D2439A4A50D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a:extLst>
            <a:ext uri="{FF2B5EF4-FFF2-40B4-BE49-F238E27FC236}">
              <a16:creationId xmlns:a16="http://schemas.microsoft.com/office/drawing/2014/main" id="{2FAE82B9-9216-48E7-8493-5000228B001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a:extLst>
            <a:ext uri="{FF2B5EF4-FFF2-40B4-BE49-F238E27FC236}">
              <a16:creationId xmlns:a16="http://schemas.microsoft.com/office/drawing/2014/main" id="{493A24ED-5211-4C6F-AC72-ED43105BEC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a:extLst>
            <a:ext uri="{FF2B5EF4-FFF2-40B4-BE49-F238E27FC236}">
              <a16:creationId xmlns:a16="http://schemas.microsoft.com/office/drawing/2014/main" id="{D981D5F9-D47D-4F20-B4D9-882056DDCD1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a:extLst>
            <a:ext uri="{FF2B5EF4-FFF2-40B4-BE49-F238E27FC236}">
              <a16:creationId xmlns:a16="http://schemas.microsoft.com/office/drawing/2014/main" id="{50DD3323-BA70-4E64-B9D1-AFD41E45FFC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a:extLst>
            <a:ext uri="{FF2B5EF4-FFF2-40B4-BE49-F238E27FC236}">
              <a16:creationId xmlns:a16="http://schemas.microsoft.com/office/drawing/2014/main" id="{9675BACE-6D9E-4273-87F0-BACF1E56EC8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a:extLst>
            <a:ext uri="{FF2B5EF4-FFF2-40B4-BE49-F238E27FC236}">
              <a16:creationId xmlns:a16="http://schemas.microsoft.com/office/drawing/2014/main" id="{25D4F89F-8B52-4346-9E8A-036703B34C7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a:extLst>
            <a:ext uri="{FF2B5EF4-FFF2-40B4-BE49-F238E27FC236}">
              <a16:creationId xmlns:a16="http://schemas.microsoft.com/office/drawing/2014/main" id="{D0F1FED7-7E9A-492D-A454-B0ED0ADEDA1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4" name="テキスト ボックス 283">
          <a:extLst>
            <a:ext uri="{FF2B5EF4-FFF2-40B4-BE49-F238E27FC236}">
              <a16:creationId xmlns:a16="http://schemas.microsoft.com/office/drawing/2014/main" id="{DFF42208-50D4-4704-87F7-25EB01B4B5ED}"/>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5" name="直線コネクタ 284">
          <a:extLst>
            <a:ext uri="{FF2B5EF4-FFF2-40B4-BE49-F238E27FC236}">
              <a16:creationId xmlns:a16="http://schemas.microsoft.com/office/drawing/2014/main" id="{4147B421-8B77-46A4-9728-C933223F86B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6" name="テキスト ボックス 285">
          <a:extLst>
            <a:ext uri="{FF2B5EF4-FFF2-40B4-BE49-F238E27FC236}">
              <a16:creationId xmlns:a16="http://schemas.microsoft.com/office/drawing/2014/main" id="{F7EE9DF1-F95E-43F6-8775-D2BD1FAABF6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7" name="直線コネクタ 286">
          <a:extLst>
            <a:ext uri="{FF2B5EF4-FFF2-40B4-BE49-F238E27FC236}">
              <a16:creationId xmlns:a16="http://schemas.microsoft.com/office/drawing/2014/main" id="{1259C9D7-DEB0-4DBE-B0E4-D6E4A186374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8" name="テキスト ボックス 287">
          <a:extLst>
            <a:ext uri="{FF2B5EF4-FFF2-40B4-BE49-F238E27FC236}">
              <a16:creationId xmlns:a16="http://schemas.microsoft.com/office/drawing/2014/main" id="{ED603B55-3320-4CBB-9B4D-DFD72140A10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9" name="直線コネクタ 288">
          <a:extLst>
            <a:ext uri="{FF2B5EF4-FFF2-40B4-BE49-F238E27FC236}">
              <a16:creationId xmlns:a16="http://schemas.microsoft.com/office/drawing/2014/main" id="{4CF024A8-A0D1-4C25-8E97-C9DC7C8A831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0" name="テキスト ボックス 289">
          <a:extLst>
            <a:ext uri="{FF2B5EF4-FFF2-40B4-BE49-F238E27FC236}">
              <a16:creationId xmlns:a16="http://schemas.microsoft.com/office/drawing/2014/main" id="{7CE4FBDE-E8E1-4292-A178-22A92C71460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1" name="直線コネクタ 290">
          <a:extLst>
            <a:ext uri="{FF2B5EF4-FFF2-40B4-BE49-F238E27FC236}">
              <a16:creationId xmlns:a16="http://schemas.microsoft.com/office/drawing/2014/main" id="{7DD91DE1-1D38-4F9A-8445-F3EEEEB1681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2" name="テキスト ボックス 291">
          <a:extLst>
            <a:ext uri="{FF2B5EF4-FFF2-40B4-BE49-F238E27FC236}">
              <a16:creationId xmlns:a16="http://schemas.microsoft.com/office/drawing/2014/main" id="{5E1ED6DA-8C98-4020-A5D6-50976ED0147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3" name="直線コネクタ 292">
          <a:extLst>
            <a:ext uri="{FF2B5EF4-FFF2-40B4-BE49-F238E27FC236}">
              <a16:creationId xmlns:a16="http://schemas.microsoft.com/office/drawing/2014/main" id="{7A1CDA71-CF82-4CC6-A7C3-48EAB7E367B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4" name="テキスト ボックス 293">
          <a:extLst>
            <a:ext uri="{FF2B5EF4-FFF2-40B4-BE49-F238E27FC236}">
              <a16:creationId xmlns:a16="http://schemas.microsoft.com/office/drawing/2014/main" id="{8C42DE55-CA60-43DC-9697-ED3C1452C895}"/>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a:extLst>
            <a:ext uri="{FF2B5EF4-FFF2-40B4-BE49-F238E27FC236}">
              <a16:creationId xmlns:a16="http://schemas.microsoft.com/office/drawing/2014/main" id="{DA7FFAA6-43A4-44F8-A1F1-385C318E1FD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a:extLst>
            <a:ext uri="{FF2B5EF4-FFF2-40B4-BE49-F238E27FC236}">
              <a16:creationId xmlns:a16="http://schemas.microsoft.com/office/drawing/2014/main" id="{8C29291E-B77D-4625-8E49-574238E1264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a:extLst>
            <a:ext uri="{FF2B5EF4-FFF2-40B4-BE49-F238E27FC236}">
              <a16:creationId xmlns:a16="http://schemas.microsoft.com/office/drawing/2014/main" id="{1A303230-82DE-45C8-9A67-B22001D6DCA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98" name="直線コネクタ 297">
          <a:extLst>
            <a:ext uri="{FF2B5EF4-FFF2-40B4-BE49-F238E27FC236}">
              <a16:creationId xmlns:a16="http://schemas.microsoft.com/office/drawing/2014/main" id="{A5B39958-08B2-42FB-B76B-FEBC8C1C71A7}"/>
            </a:ext>
          </a:extLst>
        </xdr:cNvPr>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99" name="【一般廃棄物処理施設】&#10;有形固定資産減価償却率最小値テキスト">
          <a:extLst>
            <a:ext uri="{FF2B5EF4-FFF2-40B4-BE49-F238E27FC236}">
              <a16:creationId xmlns:a16="http://schemas.microsoft.com/office/drawing/2014/main" id="{2CF11DDB-F110-4C22-98AF-0FD3898621CA}"/>
            </a:ext>
          </a:extLst>
        </xdr:cNvPr>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00" name="直線コネクタ 299">
          <a:extLst>
            <a:ext uri="{FF2B5EF4-FFF2-40B4-BE49-F238E27FC236}">
              <a16:creationId xmlns:a16="http://schemas.microsoft.com/office/drawing/2014/main" id="{7AF156A6-402A-462F-B04F-54EE02E79275}"/>
            </a:ext>
          </a:extLst>
        </xdr:cNvPr>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01" name="【一般廃棄物処理施設】&#10;有形固定資産減価償却率最大値テキスト">
          <a:extLst>
            <a:ext uri="{FF2B5EF4-FFF2-40B4-BE49-F238E27FC236}">
              <a16:creationId xmlns:a16="http://schemas.microsoft.com/office/drawing/2014/main" id="{4B018514-1453-44DF-8F6A-125B9D176983}"/>
            </a:ext>
          </a:extLst>
        </xdr:cNvPr>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02" name="直線コネクタ 301">
          <a:extLst>
            <a:ext uri="{FF2B5EF4-FFF2-40B4-BE49-F238E27FC236}">
              <a16:creationId xmlns:a16="http://schemas.microsoft.com/office/drawing/2014/main" id="{5214B64A-0F1D-455D-81FC-F7A869DDA640}"/>
            </a:ext>
          </a:extLst>
        </xdr:cNvPr>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303" name="【一般廃棄物処理施設】&#10;有形固定資産減価償却率平均値テキスト">
          <a:extLst>
            <a:ext uri="{FF2B5EF4-FFF2-40B4-BE49-F238E27FC236}">
              <a16:creationId xmlns:a16="http://schemas.microsoft.com/office/drawing/2014/main" id="{21CEC0EA-BE04-4059-8776-E6958EFE91C8}"/>
            </a:ext>
          </a:extLst>
        </xdr:cNvPr>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04" name="フローチャート: 判断 303">
          <a:extLst>
            <a:ext uri="{FF2B5EF4-FFF2-40B4-BE49-F238E27FC236}">
              <a16:creationId xmlns:a16="http://schemas.microsoft.com/office/drawing/2014/main" id="{184ADB8D-2BBF-4032-9CF5-612A8BC69444}"/>
            </a:ext>
          </a:extLst>
        </xdr:cNvPr>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5" name="フローチャート: 判断 304">
          <a:extLst>
            <a:ext uri="{FF2B5EF4-FFF2-40B4-BE49-F238E27FC236}">
              <a16:creationId xmlns:a16="http://schemas.microsoft.com/office/drawing/2014/main" id="{C47FC666-029A-4D6D-B015-A766A2786C17}"/>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306" name="フローチャート: 判断 305">
          <a:extLst>
            <a:ext uri="{FF2B5EF4-FFF2-40B4-BE49-F238E27FC236}">
              <a16:creationId xmlns:a16="http://schemas.microsoft.com/office/drawing/2014/main" id="{6943AA60-33AF-4FFF-816C-573FB4D06219}"/>
            </a:ext>
          </a:extLst>
        </xdr:cNvPr>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307" name="フローチャート: 判断 306">
          <a:extLst>
            <a:ext uri="{FF2B5EF4-FFF2-40B4-BE49-F238E27FC236}">
              <a16:creationId xmlns:a16="http://schemas.microsoft.com/office/drawing/2014/main" id="{7EDB094B-FD1E-4401-8426-34789EF06F59}"/>
            </a:ext>
          </a:extLst>
        </xdr:cNvPr>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659807EC-28F2-414E-94B9-3D0347F71B1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B3738793-64AE-4D59-86B6-0DDD2191BB0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A41B0BFC-D8E0-4DDB-BE47-EB5F564F35E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E1817D17-4582-485E-87F9-497472F42B8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28FE6C66-1275-4F50-8429-41D1A131154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88265</xdr:rowOff>
    </xdr:from>
    <xdr:to>
      <xdr:col>85</xdr:col>
      <xdr:colOff>177800</xdr:colOff>
      <xdr:row>34</xdr:row>
      <xdr:rowOff>18415</xdr:rowOff>
    </xdr:to>
    <xdr:sp macro="" textlink="">
      <xdr:nvSpPr>
        <xdr:cNvPr id="313" name="楕円 312">
          <a:extLst>
            <a:ext uri="{FF2B5EF4-FFF2-40B4-BE49-F238E27FC236}">
              <a16:creationId xmlns:a16="http://schemas.microsoft.com/office/drawing/2014/main" id="{B93C4FBA-B30B-49EB-A5BB-70398FFA1EEB}"/>
            </a:ext>
          </a:extLst>
        </xdr:cNvPr>
        <xdr:cNvSpPr/>
      </xdr:nvSpPr>
      <xdr:spPr>
        <a:xfrm>
          <a:off x="162687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41292</xdr:rowOff>
    </xdr:from>
    <xdr:ext cx="405111" cy="259045"/>
    <xdr:sp macro="" textlink="">
      <xdr:nvSpPr>
        <xdr:cNvPr id="314" name="【一般廃棄物処理施設】&#10;有形固定資産減価償却率該当値テキスト">
          <a:extLst>
            <a:ext uri="{FF2B5EF4-FFF2-40B4-BE49-F238E27FC236}">
              <a16:creationId xmlns:a16="http://schemas.microsoft.com/office/drawing/2014/main" id="{C06164AD-6194-4198-8318-C96505B8C681}"/>
            </a:ext>
          </a:extLst>
        </xdr:cNvPr>
        <xdr:cNvSpPr txBox="1"/>
      </xdr:nvSpPr>
      <xdr:spPr>
        <a:xfrm>
          <a:off x="16357600" y="569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151130</xdr:rowOff>
    </xdr:from>
    <xdr:to>
      <xdr:col>81</xdr:col>
      <xdr:colOff>101600</xdr:colOff>
      <xdr:row>34</xdr:row>
      <xdr:rowOff>81280</xdr:rowOff>
    </xdr:to>
    <xdr:sp macro="" textlink="">
      <xdr:nvSpPr>
        <xdr:cNvPr id="315" name="楕円 314">
          <a:extLst>
            <a:ext uri="{FF2B5EF4-FFF2-40B4-BE49-F238E27FC236}">
              <a16:creationId xmlns:a16="http://schemas.microsoft.com/office/drawing/2014/main" id="{E00F462A-C4C7-4FD4-BEA8-40C0D5D25340}"/>
            </a:ext>
          </a:extLst>
        </xdr:cNvPr>
        <xdr:cNvSpPr/>
      </xdr:nvSpPr>
      <xdr:spPr>
        <a:xfrm>
          <a:off x="1543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139065</xdr:rowOff>
    </xdr:from>
    <xdr:to>
      <xdr:col>85</xdr:col>
      <xdr:colOff>127000</xdr:colOff>
      <xdr:row>34</xdr:row>
      <xdr:rowOff>30480</xdr:rowOff>
    </xdr:to>
    <xdr:cxnSp macro="">
      <xdr:nvCxnSpPr>
        <xdr:cNvPr id="316" name="直線コネクタ 315">
          <a:extLst>
            <a:ext uri="{FF2B5EF4-FFF2-40B4-BE49-F238E27FC236}">
              <a16:creationId xmlns:a16="http://schemas.microsoft.com/office/drawing/2014/main" id="{B470876C-C840-444C-B810-942D81D9C9E6}"/>
            </a:ext>
          </a:extLst>
        </xdr:cNvPr>
        <xdr:cNvCxnSpPr/>
      </xdr:nvCxnSpPr>
      <xdr:spPr>
        <a:xfrm flipV="1">
          <a:off x="15481300" y="579691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17" name="n_1aveValue【一般廃棄物処理施設】&#10;有形固定資産減価償却率">
          <a:extLst>
            <a:ext uri="{FF2B5EF4-FFF2-40B4-BE49-F238E27FC236}">
              <a16:creationId xmlns:a16="http://schemas.microsoft.com/office/drawing/2014/main" id="{57766E5A-85E3-40C3-B234-A3A2F5AAA942}"/>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2557</xdr:rowOff>
    </xdr:from>
    <xdr:ext cx="405111" cy="259045"/>
    <xdr:sp macro="" textlink="">
      <xdr:nvSpPr>
        <xdr:cNvPr id="318" name="n_2aveValue【一般廃棄物処理施設】&#10;有形固定資産減価償却率">
          <a:extLst>
            <a:ext uri="{FF2B5EF4-FFF2-40B4-BE49-F238E27FC236}">
              <a16:creationId xmlns:a16="http://schemas.microsoft.com/office/drawing/2014/main" id="{944FF761-FD7C-4188-9964-C68434557029}"/>
            </a:ext>
          </a:extLst>
        </xdr:cNvPr>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319" name="n_3aveValue【一般廃棄物処理施設】&#10;有形固定資産減価償却率">
          <a:extLst>
            <a:ext uri="{FF2B5EF4-FFF2-40B4-BE49-F238E27FC236}">
              <a16:creationId xmlns:a16="http://schemas.microsoft.com/office/drawing/2014/main" id="{EA387997-CE6F-4973-8C31-8504A31B2F70}"/>
            </a:ext>
          </a:extLst>
        </xdr:cNvPr>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97807</xdr:rowOff>
    </xdr:from>
    <xdr:ext cx="405111" cy="259045"/>
    <xdr:sp macro="" textlink="">
      <xdr:nvSpPr>
        <xdr:cNvPr id="320" name="n_1mainValue【一般廃棄物処理施設】&#10;有形固定資産減価償却率">
          <a:extLst>
            <a:ext uri="{FF2B5EF4-FFF2-40B4-BE49-F238E27FC236}">
              <a16:creationId xmlns:a16="http://schemas.microsoft.com/office/drawing/2014/main" id="{45806594-02CB-462D-AD75-7AF16D58E39B}"/>
            </a:ext>
          </a:extLst>
        </xdr:cNvPr>
        <xdr:cNvSpPr txBox="1"/>
      </xdr:nvSpPr>
      <xdr:spPr>
        <a:xfrm>
          <a:off x="1526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1" name="正方形/長方形 320">
          <a:extLst>
            <a:ext uri="{FF2B5EF4-FFF2-40B4-BE49-F238E27FC236}">
              <a16:creationId xmlns:a16="http://schemas.microsoft.com/office/drawing/2014/main" id="{F5CF7F5E-A1D2-4201-AFF7-1B75C6B915F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2" name="正方形/長方形 321">
          <a:extLst>
            <a:ext uri="{FF2B5EF4-FFF2-40B4-BE49-F238E27FC236}">
              <a16:creationId xmlns:a16="http://schemas.microsoft.com/office/drawing/2014/main" id="{462FFE23-D56D-41A8-B331-568BFCF281E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3" name="正方形/長方形 322">
          <a:extLst>
            <a:ext uri="{FF2B5EF4-FFF2-40B4-BE49-F238E27FC236}">
              <a16:creationId xmlns:a16="http://schemas.microsoft.com/office/drawing/2014/main" id="{728C1AAD-5550-44DD-B285-2AD38C42640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4" name="正方形/長方形 323">
          <a:extLst>
            <a:ext uri="{FF2B5EF4-FFF2-40B4-BE49-F238E27FC236}">
              <a16:creationId xmlns:a16="http://schemas.microsoft.com/office/drawing/2014/main" id="{C0C01A49-6D37-4F66-99A6-B1593FF302F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5" name="正方形/長方形 324">
          <a:extLst>
            <a:ext uri="{FF2B5EF4-FFF2-40B4-BE49-F238E27FC236}">
              <a16:creationId xmlns:a16="http://schemas.microsoft.com/office/drawing/2014/main" id="{2DC66CCD-557E-4F09-BA96-F65B55FF291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6" name="正方形/長方形 325">
          <a:extLst>
            <a:ext uri="{FF2B5EF4-FFF2-40B4-BE49-F238E27FC236}">
              <a16:creationId xmlns:a16="http://schemas.microsoft.com/office/drawing/2014/main" id="{DAE30C48-D7AB-4056-AEA4-88F52EF5182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7" name="正方形/長方形 326">
          <a:extLst>
            <a:ext uri="{FF2B5EF4-FFF2-40B4-BE49-F238E27FC236}">
              <a16:creationId xmlns:a16="http://schemas.microsoft.com/office/drawing/2014/main" id="{D6B194A1-573D-402A-89D1-5E974280BDF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8" name="正方形/長方形 327">
          <a:extLst>
            <a:ext uri="{FF2B5EF4-FFF2-40B4-BE49-F238E27FC236}">
              <a16:creationId xmlns:a16="http://schemas.microsoft.com/office/drawing/2014/main" id="{423EEA00-BCC9-4501-AAF7-906393DC07B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9" name="テキスト ボックス 328">
          <a:extLst>
            <a:ext uri="{FF2B5EF4-FFF2-40B4-BE49-F238E27FC236}">
              <a16:creationId xmlns:a16="http://schemas.microsoft.com/office/drawing/2014/main" id="{ADA78FA3-5E53-42FD-8C8A-C685BA37A09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0" name="直線コネクタ 329">
          <a:extLst>
            <a:ext uri="{FF2B5EF4-FFF2-40B4-BE49-F238E27FC236}">
              <a16:creationId xmlns:a16="http://schemas.microsoft.com/office/drawing/2014/main" id="{A8B6D703-4492-4CDA-AF5B-BD98D24EB5D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1" name="直線コネクタ 330">
          <a:extLst>
            <a:ext uri="{FF2B5EF4-FFF2-40B4-BE49-F238E27FC236}">
              <a16:creationId xmlns:a16="http://schemas.microsoft.com/office/drawing/2014/main" id="{F888718C-EDFA-4FFB-BF73-B16DD53DFDD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2" name="テキスト ボックス 331">
          <a:extLst>
            <a:ext uri="{FF2B5EF4-FFF2-40B4-BE49-F238E27FC236}">
              <a16:creationId xmlns:a16="http://schemas.microsoft.com/office/drawing/2014/main" id="{80ACE65F-228D-4465-A770-E55B901FFCE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3" name="直線コネクタ 332">
          <a:extLst>
            <a:ext uri="{FF2B5EF4-FFF2-40B4-BE49-F238E27FC236}">
              <a16:creationId xmlns:a16="http://schemas.microsoft.com/office/drawing/2014/main" id="{CBB161C0-812A-42CE-B8E3-786E3358537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34" name="テキスト ボックス 333">
          <a:extLst>
            <a:ext uri="{FF2B5EF4-FFF2-40B4-BE49-F238E27FC236}">
              <a16:creationId xmlns:a16="http://schemas.microsoft.com/office/drawing/2014/main" id="{8ED8E202-0936-47C0-8CE8-6D9816C4DEE5}"/>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5" name="直線コネクタ 334">
          <a:extLst>
            <a:ext uri="{FF2B5EF4-FFF2-40B4-BE49-F238E27FC236}">
              <a16:creationId xmlns:a16="http://schemas.microsoft.com/office/drawing/2014/main" id="{493E6A3A-56BB-49CD-9169-4B767F84816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6" name="テキスト ボックス 335">
          <a:extLst>
            <a:ext uri="{FF2B5EF4-FFF2-40B4-BE49-F238E27FC236}">
              <a16:creationId xmlns:a16="http://schemas.microsoft.com/office/drawing/2014/main" id="{7A2D512D-C6B5-4F37-ACC2-F03AA0CCF0AA}"/>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7" name="直線コネクタ 336">
          <a:extLst>
            <a:ext uri="{FF2B5EF4-FFF2-40B4-BE49-F238E27FC236}">
              <a16:creationId xmlns:a16="http://schemas.microsoft.com/office/drawing/2014/main" id="{D7276FF2-3EC3-4002-A968-06BA2A38D42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38" name="テキスト ボックス 337">
          <a:extLst>
            <a:ext uri="{FF2B5EF4-FFF2-40B4-BE49-F238E27FC236}">
              <a16:creationId xmlns:a16="http://schemas.microsoft.com/office/drawing/2014/main" id="{BA167BA6-AB3E-4E44-B5C1-8261342D1BE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9" name="直線コネクタ 338">
          <a:extLst>
            <a:ext uri="{FF2B5EF4-FFF2-40B4-BE49-F238E27FC236}">
              <a16:creationId xmlns:a16="http://schemas.microsoft.com/office/drawing/2014/main" id="{FF43698F-2632-4735-919E-76347434C10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40" name="テキスト ボックス 339">
          <a:extLst>
            <a:ext uri="{FF2B5EF4-FFF2-40B4-BE49-F238E27FC236}">
              <a16:creationId xmlns:a16="http://schemas.microsoft.com/office/drawing/2014/main" id="{038B2F3C-B480-46BF-915F-5DB9B6C23D9C}"/>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1" name="直線コネクタ 340">
          <a:extLst>
            <a:ext uri="{FF2B5EF4-FFF2-40B4-BE49-F238E27FC236}">
              <a16:creationId xmlns:a16="http://schemas.microsoft.com/office/drawing/2014/main" id="{41E25F30-217E-48B6-B76F-66B7024D085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42" name="テキスト ボックス 341">
          <a:extLst>
            <a:ext uri="{FF2B5EF4-FFF2-40B4-BE49-F238E27FC236}">
              <a16:creationId xmlns:a16="http://schemas.microsoft.com/office/drawing/2014/main" id="{25271383-3075-437E-88F8-BBDFE9491C05}"/>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3" name="直線コネクタ 342">
          <a:extLst>
            <a:ext uri="{FF2B5EF4-FFF2-40B4-BE49-F238E27FC236}">
              <a16:creationId xmlns:a16="http://schemas.microsoft.com/office/drawing/2014/main" id="{78E9B403-A364-4545-858E-3C8CE9B3D97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4" name="テキスト ボックス 343">
          <a:extLst>
            <a:ext uri="{FF2B5EF4-FFF2-40B4-BE49-F238E27FC236}">
              <a16:creationId xmlns:a16="http://schemas.microsoft.com/office/drawing/2014/main" id="{36FB8658-588C-4D1A-9FF2-D725BB52118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5" name="【一般廃棄物処理施設】&#10;一人当たり有形固定資産（償却資産）額グラフ枠">
          <a:extLst>
            <a:ext uri="{FF2B5EF4-FFF2-40B4-BE49-F238E27FC236}">
              <a16:creationId xmlns:a16="http://schemas.microsoft.com/office/drawing/2014/main" id="{5C4E9D2C-57AA-4267-B584-53D6775AA44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46" name="直線コネクタ 345">
          <a:extLst>
            <a:ext uri="{FF2B5EF4-FFF2-40B4-BE49-F238E27FC236}">
              <a16:creationId xmlns:a16="http://schemas.microsoft.com/office/drawing/2014/main" id="{E4319CB7-2529-4823-87EE-B4196717C0CF}"/>
            </a:ext>
          </a:extLst>
        </xdr:cNvPr>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47" name="【一般廃棄物処理施設】&#10;一人当たり有形固定資産（償却資産）額最小値テキスト">
          <a:extLst>
            <a:ext uri="{FF2B5EF4-FFF2-40B4-BE49-F238E27FC236}">
              <a16:creationId xmlns:a16="http://schemas.microsoft.com/office/drawing/2014/main" id="{A751B7C8-AA8A-480D-B680-C038EE39C030}"/>
            </a:ext>
          </a:extLst>
        </xdr:cNvPr>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48" name="直線コネクタ 347">
          <a:extLst>
            <a:ext uri="{FF2B5EF4-FFF2-40B4-BE49-F238E27FC236}">
              <a16:creationId xmlns:a16="http://schemas.microsoft.com/office/drawing/2014/main" id="{FA6D375F-2A21-4F7E-97F6-696DA9A78768}"/>
            </a:ext>
          </a:extLst>
        </xdr:cNvPr>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49" name="【一般廃棄物処理施設】&#10;一人当たり有形固定資産（償却資産）額最大値テキスト">
          <a:extLst>
            <a:ext uri="{FF2B5EF4-FFF2-40B4-BE49-F238E27FC236}">
              <a16:creationId xmlns:a16="http://schemas.microsoft.com/office/drawing/2014/main" id="{BB88F12E-8A96-4B4E-95A3-B178E7296871}"/>
            </a:ext>
          </a:extLst>
        </xdr:cNvPr>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50" name="直線コネクタ 349">
          <a:extLst>
            <a:ext uri="{FF2B5EF4-FFF2-40B4-BE49-F238E27FC236}">
              <a16:creationId xmlns:a16="http://schemas.microsoft.com/office/drawing/2014/main" id="{47A6FB38-886B-474A-92E5-01A655BE78FE}"/>
            </a:ext>
          </a:extLst>
        </xdr:cNvPr>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351" name="【一般廃棄物処理施設】&#10;一人当たり有形固定資産（償却資産）額平均値テキスト">
          <a:extLst>
            <a:ext uri="{FF2B5EF4-FFF2-40B4-BE49-F238E27FC236}">
              <a16:creationId xmlns:a16="http://schemas.microsoft.com/office/drawing/2014/main" id="{847CF9B7-505B-4946-BC8D-01B763D3843F}"/>
            </a:ext>
          </a:extLst>
        </xdr:cNvPr>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52" name="フローチャート: 判断 351">
          <a:extLst>
            <a:ext uri="{FF2B5EF4-FFF2-40B4-BE49-F238E27FC236}">
              <a16:creationId xmlns:a16="http://schemas.microsoft.com/office/drawing/2014/main" id="{C7CDDA6F-4CBB-4C86-8C72-EDB8F63D6411}"/>
            </a:ext>
          </a:extLst>
        </xdr:cNvPr>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53" name="フローチャート: 判断 352">
          <a:extLst>
            <a:ext uri="{FF2B5EF4-FFF2-40B4-BE49-F238E27FC236}">
              <a16:creationId xmlns:a16="http://schemas.microsoft.com/office/drawing/2014/main" id="{316F4B8D-FC77-4ED3-83AB-A6A2F22139E4}"/>
            </a:ext>
          </a:extLst>
        </xdr:cNvPr>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354" name="フローチャート: 判断 353">
          <a:extLst>
            <a:ext uri="{FF2B5EF4-FFF2-40B4-BE49-F238E27FC236}">
              <a16:creationId xmlns:a16="http://schemas.microsoft.com/office/drawing/2014/main" id="{635C93B9-C237-4062-9C5C-DAB0CBE5584D}"/>
            </a:ext>
          </a:extLst>
        </xdr:cNvPr>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355" name="フローチャート: 判断 354">
          <a:extLst>
            <a:ext uri="{FF2B5EF4-FFF2-40B4-BE49-F238E27FC236}">
              <a16:creationId xmlns:a16="http://schemas.microsoft.com/office/drawing/2014/main" id="{13783E92-30C1-46F5-8055-DC5AC4AFB50B}"/>
            </a:ext>
          </a:extLst>
        </xdr:cNvPr>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63768D51-1A39-46C5-909A-D110EC584C3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2C5454FC-073D-4FFC-B543-5C8F26CFE22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1B153514-CB39-4FDC-B037-89977EBFC3C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C185977A-BA37-4944-8A3E-1B2E8077B4F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A2D42AEA-9C15-46A5-A8F2-3354C802B2A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16680</xdr:rowOff>
    </xdr:from>
    <xdr:to>
      <xdr:col>116</xdr:col>
      <xdr:colOff>114300</xdr:colOff>
      <xdr:row>42</xdr:row>
      <xdr:rowOff>118280</xdr:rowOff>
    </xdr:to>
    <xdr:sp macro="" textlink="">
      <xdr:nvSpPr>
        <xdr:cNvPr id="361" name="楕円 360">
          <a:extLst>
            <a:ext uri="{FF2B5EF4-FFF2-40B4-BE49-F238E27FC236}">
              <a16:creationId xmlns:a16="http://schemas.microsoft.com/office/drawing/2014/main" id="{6B323FD8-0082-44DF-B206-3EEA4708909B}"/>
            </a:ext>
          </a:extLst>
        </xdr:cNvPr>
        <xdr:cNvSpPr/>
      </xdr:nvSpPr>
      <xdr:spPr>
        <a:xfrm>
          <a:off x="22110700" y="721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103057</xdr:rowOff>
    </xdr:from>
    <xdr:ext cx="469744" cy="259045"/>
    <xdr:sp macro="" textlink="">
      <xdr:nvSpPr>
        <xdr:cNvPr id="362" name="【一般廃棄物処理施設】&#10;一人当たり有形固定資産（償却資産）額該当値テキスト">
          <a:extLst>
            <a:ext uri="{FF2B5EF4-FFF2-40B4-BE49-F238E27FC236}">
              <a16:creationId xmlns:a16="http://schemas.microsoft.com/office/drawing/2014/main" id="{D5860A4E-F7AC-4617-AA0E-CE3847A73753}"/>
            </a:ext>
          </a:extLst>
        </xdr:cNvPr>
        <xdr:cNvSpPr txBox="1"/>
      </xdr:nvSpPr>
      <xdr:spPr>
        <a:xfrm>
          <a:off x="22199600" y="713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17219</xdr:rowOff>
    </xdr:from>
    <xdr:to>
      <xdr:col>112</xdr:col>
      <xdr:colOff>38100</xdr:colOff>
      <xdr:row>42</xdr:row>
      <xdr:rowOff>118819</xdr:rowOff>
    </xdr:to>
    <xdr:sp macro="" textlink="">
      <xdr:nvSpPr>
        <xdr:cNvPr id="363" name="楕円 362">
          <a:extLst>
            <a:ext uri="{FF2B5EF4-FFF2-40B4-BE49-F238E27FC236}">
              <a16:creationId xmlns:a16="http://schemas.microsoft.com/office/drawing/2014/main" id="{CA977F54-51D5-4A89-ACCF-2A3D4307E196}"/>
            </a:ext>
          </a:extLst>
        </xdr:cNvPr>
        <xdr:cNvSpPr/>
      </xdr:nvSpPr>
      <xdr:spPr>
        <a:xfrm>
          <a:off x="21272500" y="72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67480</xdr:rowOff>
    </xdr:from>
    <xdr:to>
      <xdr:col>116</xdr:col>
      <xdr:colOff>63500</xdr:colOff>
      <xdr:row>42</xdr:row>
      <xdr:rowOff>68019</xdr:rowOff>
    </xdr:to>
    <xdr:cxnSp macro="">
      <xdr:nvCxnSpPr>
        <xdr:cNvPr id="364" name="直線コネクタ 363">
          <a:extLst>
            <a:ext uri="{FF2B5EF4-FFF2-40B4-BE49-F238E27FC236}">
              <a16:creationId xmlns:a16="http://schemas.microsoft.com/office/drawing/2014/main" id="{E362A1F6-FBA5-48F1-B8B5-AD16C822E3F7}"/>
            </a:ext>
          </a:extLst>
        </xdr:cNvPr>
        <xdr:cNvCxnSpPr/>
      </xdr:nvCxnSpPr>
      <xdr:spPr>
        <a:xfrm flipV="1">
          <a:off x="21323300" y="7268380"/>
          <a:ext cx="8382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26347</xdr:rowOff>
    </xdr:from>
    <xdr:ext cx="599010" cy="259045"/>
    <xdr:sp macro="" textlink="">
      <xdr:nvSpPr>
        <xdr:cNvPr id="365" name="n_1aveValue【一般廃棄物処理施設】&#10;一人当たり有形固定資産（償却資産）額">
          <a:extLst>
            <a:ext uri="{FF2B5EF4-FFF2-40B4-BE49-F238E27FC236}">
              <a16:creationId xmlns:a16="http://schemas.microsoft.com/office/drawing/2014/main" id="{4B8692C4-E284-4B09-83E0-1E5FCF85A969}"/>
            </a:ext>
          </a:extLst>
        </xdr:cNvPr>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151776</xdr:rowOff>
    </xdr:from>
    <xdr:ext cx="599010" cy="259045"/>
    <xdr:sp macro="" textlink="">
      <xdr:nvSpPr>
        <xdr:cNvPr id="366" name="n_2aveValue【一般廃棄物処理施設】&#10;一人当たり有形固定資産（償却資産）額">
          <a:extLst>
            <a:ext uri="{FF2B5EF4-FFF2-40B4-BE49-F238E27FC236}">
              <a16:creationId xmlns:a16="http://schemas.microsoft.com/office/drawing/2014/main" id="{0FC5EF58-B1FE-48D0-9BA4-138FEF901F22}"/>
            </a:ext>
          </a:extLst>
        </xdr:cNvPr>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78203</xdr:rowOff>
    </xdr:from>
    <xdr:ext cx="599010" cy="259045"/>
    <xdr:sp macro="" textlink="">
      <xdr:nvSpPr>
        <xdr:cNvPr id="367" name="n_3aveValue【一般廃棄物処理施設】&#10;一人当たり有形固定資産（償却資産）額">
          <a:extLst>
            <a:ext uri="{FF2B5EF4-FFF2-40B4-BE49-F238E27FC236}">
              <a16:creationId xmlns:a16="http://schemas.microsoft.com/office/drawing/2014/main" id="{EBFD3360-52F2-4039-B38B-6D7E6867FA59}"/>
            </a:ext>
          </a:extLst>
        </xdr:cNvPr>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109946</xdr:rowOff>
    </xdr:from>
    <xdr:ext cx="469744" cy="259045"/>
    <xdr:sp macro="" textlink="">
      <xdr:nvSpPr>
        <xdr:cNvPr id="368" name="n_1mainValue【一般廃棄物処理施設】&#10;一人当たり有形固定資産（償却資産）額">
          <a:extLst>
            <a:ext uri="{FF2B5EF4-FFF2-40B4-BE49-F238E27FC236}">
              <a16:creationId xmlns:a16="http://schemas.microsoft.com/office/drawing/2014/main" id="{8B39CED2-7B40-4C1C-A12A-FC5CE551E388}"/>
            </a:ext>
          </a:extLst>
        </xdr:cNvPr>
        <xdr:cNvSpPr txBox="1"/>
      </xdr:nvSpPr>
      <xdr:spPr>
        <a:xfrm>
          <a:off x="21075728" y="731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9" name="正方形/長方形 368">
          <a:extLst>
            <a:ext uri="{FF2B5EF4-FFF2-40B4-BE49-F238E27FC236}">
              <a16:creationId xmlns:a16="http://schemas.microsoft.com/office/drawing/2014/main" id="{25EDC64E-CC4C-4F85-916B-D05E40CD61A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0" name="正方形/長方形 369">
          <a:extLst>
            <a:ext uri="{FF2B5EF4-FFF2-40B4-BE49-F238E27FC236}">
              <a16:creationId xmlns:a16="http://schemas.microsoft.com/office/drawing/2014/main" id="{D48BDCFC-F258-4E82-9CEE-5ECEF2A8BD1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1" name="正方形/長方形 370">
          <a:extLst>
            <a:ext uri="{FF2B5EF4-FFF2-40B4-BE49-F238E27FC236}">
              <a16:creationId xmlns:a16="http://schemas.microsoft.com/office/drawing/2014/main" id="{821A5ECB-67DA-4A43-841D-8A23E6B91D5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2" name="正方形/長方形 371">
          <a:extLst>
            <a:ext uri="{FF2B5EF4-FFF2-40B4-BE49-F238E27FC236}">
              <a16:creationId xmlns:a16="http://schemas.microsoft.com/office/drawing/2014/main" id="{3C290A8B-8D79-45F9-A849-BFF01D4A990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3" name="正方形/長方形 372">
          <a:extLst>
            <a:ext uri="{FF2B5EF4-FFF2-40B4-BE49-F238E27FC236}">
              <a16:creationId xmlns:a16="http://schemas.microsoft.com/office/drawing/2014/main" id="{2D99F4E7-16F3-406A-86DD-E08B9C1B35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4" name="正方形/長方形 373">
          <a:extLst>
            <a:ext uri="{FF2B5EF4-FFF2-40B4-BE49-F238E27FC236}">
              <a16:creationId xmlns:a16="http://schemas.microsoft.com/office/drawing/2014/main" id="{C7528A63-B52F-4735-A093-8E5A376FC04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5" name="正方形/長方形 374">
          <a:extLst>
            <a:ext uri="{FF2B5EF4-FFF2-40B4-BE49-F238E27FC236}">
              <a16:creationId xmlns:a16="http://schemas.microsoft.com/office/drawing/2014/main" id="{0250E63A-109A-4142-9720-4C7C4D80DE2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6" name="正方形/長方形 375">
          <a:extLst>
            <a:ext uri="{FF2B5EF4-FFF2-40B4-BE49-F238E27FC236}">
              <a16:creationId xmlns:a16="http://schemas.microsoft.com/office/drawing/2014/main" id="{2B7A7FEC-179B-4D30-B6F4-36787E6DCDC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7" name="正方形/長方形 376">
          <a:extLst>
            <a:ext uri="{FF2B5EF4-FFF2-40B4-BE49-F238E27FC236}">
              <a16:creationId xmlns:a16="http://schemas.microsoft.com/office/drawing/2014/main" id="{8C619727-D4FD-4E2A-9E98-C53A40B3A29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8" name="正方形/長方形 377">
          <a:extLst>
            <a:ext uri="{FF2B5EF4-FFF2-40B4-BE49-F238E27FC236}">
              <a16:creationId xmlns:a16="http://schemas.microsoft.com/office/drawing/2014/main" id="{2135490E-B4F9-4125-AB8D-8B239BD6C10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9" name="正方形/長方形 378">
          <a:extLst>
            <a:ext uri="{FF2B5EF4-FFF2-40B4-BE49-F238E27FC236}">
              <a16:creationId xmlns:a16="http://schemas.microsoft.com/office/drawing/2014/main" id="{26FEF1F4-E3C3-4A34-9648-A1FA7A33E71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0" name="正方形/長方形 379">
          <a:extLst>
            <a:ext uri="{FF2B5EF4-FFF2-40B4-BE49-F238E27FC236}">
              <a16:creationId xmlns:a16="http://schemas.microsoft.com/office/drawing/2014/main" id="{15EFEC20-9916-496B-BD03-92E8776EC6E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1" name="正方形/長方形 380">
          <a:extLst>
            <a:ext uri="{FF2B5EF4-FFF2-40B4-BE49-F238E27FC236}">
              <a16:creationId xmlns:a16="http://schemas.microsoft.com/office/drawing/2014/main" id="{59AFE3D4-4BBE-4245-B4C2-5E98B63CE5C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2" name="正方形/長方形 381">
          <a:extLst>
            <a:ext uri="{FF2B5EF4-FFF2-40B4-BE49-F238E27FC236}">
              <a16:creationId xmlns:a16="http://schemas.microsoft.com/office/drawing/2014/main" id="{AE80E8BF-3766-470E-B4DF-2EE13B72C58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3" name="正方形/長方形 382">
          <a:extLst>
            <a:ext uri="{FF2B5EF4-FFF2-40B4-BE49-F238E27FC236}">
              <a16:creationId xmlns:a16="http://schemas.microsoft.com/office/drawing/2014/main" id="{1E75D086-3FFA-4048-BE28-1B90CECD495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4" name="正方形/長方形 383">
          <a:extLst>
            <a:ext uri="{FF2B5EF4-FFF2-40B4-BE49-F238E27FC236}">
              <a16:creationId xmlns:a16="http://schemas.microsoft.com/office/drawing/2014/main" id="{E60705B4-3016-4F5E-A71A-ECB59F745ED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85" name="正方形/長方形 384">
          <a:extLst>
            <a:ext uri="{FF2B5EF4-FFF2-40B4-BE49-F238E27FC236}">
              <a16:creationId xmlns:a16="http://schemas.microsoft.com/office/drawing/2014/main" id="{5FC3E10E-DBBA-4A97-907B-DAF42514B3A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6" name="正方形/長方形 385">
          <a:extLst>
            <a:ext uri="{FF2B5EF4-FFF2-40B4-BE49-F238E27FC236}">
              <a16:creationId xmlns:a16="http://schemas.microsoft.com/office/drawing/2014/main" id="{ED57DF31-EA61-40A3-87FF-F1032828D24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7" name="正方形/長方形 386">
          <a:extLst>
            <a:ext uri="{FF2B5EF4-FFF2-40B4-BE49-F238E27FC236}">
              <a16:creationId xmlns:a16="http://schemas.microsoft.com/office/drawing/2014/main" id="{7D7B4060-12F8-446B-A9AB-4FB9BC1C2A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8" name="正方形/長方形 387">
          <a:extLst>
            <a:ext uri="{FF2B5EF4-FFF2-40B4-BE49-F238E27FC236}">
              <a16:creationId xmlns:a16="http://schemas.microsoft.com/office/drawing/2014/main" id="{2AF246AB-C56E-4D1F-A090-AFC5C9D63E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9" name="正方形/長方形 388">
          <a:extLst>
            <a:ext uri="{FF2B5EF4-FFF2-40B4-BE49-F238E27FC236}">
              <a16:creationId xmlns:a16="http://schemas.microsoft.com/office/drawing/2014/main" id="{70505C92-DD95-417D-A4C1-59CD7B84AB4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0" name="正方形/長方形 389">
          <a:extLst>
            <a:ext uri="{FF2B5EF4-FFF2-40B4-BE49-F238E27FC236}">
              <a16:creationId xmlns:a16="http://schemas.microsoft.com/office/drawing/2014/main" id="{D9A68941-F850-463A-B854-73B732E28EB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1" name="正方形/長方形 390">
          <a:extLst>
            <a:ext uri="{FF2B5EF4-FFF2-40B4-BE49-F238E27FC236}">
              <a16:creationId xmlns:a16="http://schemas.microsoft.com/office/drawing/2014/main" id="{5856CB9E-573A-4E05-8590-5EA551B66E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2" name="正方形/長方形 391">
          <a:extLst>
            <a:ext uri="{FF2B5EF4-FFF2-40B4-BE49-F238E27FC236}">
              <a16:creationId xmlns:a16="http://schemas.microsoft.com/office/drawing/2014/main" id="{24576106-A5C9-45A4-9F63-DF94A72D53D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93" name="正方形/長方形 392">
          <a:extLst>
            <a:ext uri="{FF2B5EF4-FFF2-40B4-BE49-F238E27FC236}">
              <a16:creationId xmlns:a16="http://schemas.microsoft.com/office/drawing/2014/main" id="{2880B8FD-49F0-412B-AB0F-C061FF6FC54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4" name="正方形/長方形 393">
          <a:extLst>
            <a:ext uri="{FF2B5EF4-FFF2-40B4-BE49-F238E27FC236}">
              <a16:creationId xmlns:a16="http://schemas.microsoft.com/office/drawing/2014/main" id="{1E1D5A3A-7973-42D0-8127-C72A82CCE21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5" name="正方形/長方形 394">
          <a:extLst>
            <a:ext uri="{FF2B5EF4-FFF2-40B4-BE49-F238E27FC236}">
              <a16:creationId xmlns:a16="http://schemas.microsoft.com/office/drawing/2014/main" id="{261C7C9A-DC22-4324-867D-20676FBEE6C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6" name="正方形/長方形 395">
          <a:extLst>
            <a:ext uri="{FF2B5EF4-FFF2-40B4-BE49-F238E27FC236}">
              <a16:creationId xmlns:a16="http://schemas.microsoft.com/office/drawing/2014/main" id="{7A97DCA6-18DE-4CE3-864A-93BD217325B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7" name="正方形/長方形 396">
          <a:extLst>
            <a:ext uri="{FF2B5EF4-FFF2-40B4-BE49-F238E27FC236}">
              <a16:creationId xmlns:a16="http://schemas.microsoft.com/office/drawing/2014/main" id="{532477C0-ED0A-4185-8071-8B1B340785D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8" name="正方形/長方形 397">
          <a:extLst>
            <a:ext uri="{FF2B5EF4-FFF2-40B4-BE49-F238E27FC236}">
              <a16:creationId xmlns:a16="http://schemas.microsoft.com/office/drawing/2014/main" id="{8C3F8877-9D21-4636-91ED-0760F85E76F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9" name="正方形/長方形 398">
          <a:extLst>
            <a:ext uri="{FF2B5EF4-FFF2-40B4-BE49-F238E27FC236}">
              <a16:creationId xmlns:a16="http://schemas.microsoft.com/office/drawing/2014/main" id="{4C088142-60D0-41C0-A333-08632D70094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0" name="正方形/長方形 399">
          <a:extLst>
            <a:ext uri="{FF2B5EF4-FFF2-40B4-BE49-F238E27FC236}">
              <a16:creationId xmlns:a16="http://schemas.microsoft.com/office/drawing/2014/main" id="{49ED89D3-6448-4708-8EF1-44AD6FC5528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01" name="正方形/長方形 400">
          <a:extLst>
            <a:ext uri="{FF2B5EF4-FFF2-40B4-BE49-F238E27FC236}">
              <a16:creationId xmlns:a16="http://schemas.microsoft.com/office/drawing/2014/main" id="{0BE8A76B-A07E-43BA-92EA-6B02A58B43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2" name="正方形/長方形 401">
          <a:extLst>
            <a:ext uri="{FF2B5EF4-FFF2-40B4-BE49-F238E27FC236}">
              <a16:creationId xmlns:a16="http://schemas.microsoft.com/office/drawing/2014/main" id="{6A5B5B0A-0AD3-48E5-AECB-CBAF755AAED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3" name="正方形/長方形 402">
          <a:extLst>
            <a:ext uri="{FF2B5EF4-FFF2-40B4-BE49-F238E27FC236}">
              <a16:creationId xmlns:a16="http://schemas.microsoft.com/office/drawing/2014/main" id="{69D99D0C-066C-4C13-AEA1-639ADB18F50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4" name="正方形/長方形 403">
          <a:extLst>
            <a:ext uri="{FF2B5EF4-FFF2-40B4-BE49-F238E27FC236}">
              <a16:creationId xmlns:a16="http://schemas.microsoft.com/office/drawing/2014/main" id="{51B89E95-81BE-42F7-BAF3-EC73AE30073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5" name="正方形/長方形 404">
          <a:extLst>
            <a:ext uri="{FF2B5EF4-FFF2-40B4-BE49-F238E27FC236}">
              <a16:creationId xmlns:a16="http://schemas.microsoft.com/office/drawing/2014/main" id="{EB7BB869-ED25-4F82-814F-8591108AE3B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6" name="正方形/長方形 405">
          <a:extLst>
            <a:ext uri="{FF2B5EF4-FFF2-40B4-BE49-F238E27FC236}">
              <a16:creationId xmlns:a16="http://schemas.microsoft.com/office/drawing/2014/main" id="{EF99D9D7-41BF-4CC9-96BA-CB8B49FC2E3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7" name="正方形/長方形 406">
          <a:extLst>
            <a:ext uri="{FF2B5EF4-FFF2-40B4-BE49-F238E27FC236}">
              <a16:creationId xmlns:a16="http://schemas.microsoft.com/office/drawing/2014/main" id="{E286B7B7-69B4-433A-8667-AE0DFD81726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8" name="正方形/長方形 407">
          <a:extLst>
            <a:ext uri="{FF2B5EF4-FFF2-40B4-BE49-F238E27FC236}">
              <a16:creationId xmlns:a16="http://schemas.microsoft.com/office/drawing/2014/main" id="{5B6844D7-F077-49D8-8A79-C9CF467BE8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9" name="テキスト ボックス 408">
          <a:extLst>
            <a:ext uri="{FF2B5EF4-FFF2-40B4-BE49-F238E27FC236}">
              <a16:creationId xmlns:a16="http://schemas.microsoft.com/office/drawing/2014/main" id="{D6B3B2E9-C2D3-4343-81BE-2021118E46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0" name="直線コネクタ 409">
          <a:extLst>
            <a:ext uri="{FF2B5EF4-FFF2-40B4-BE49-F238E27FC236}">
              <a16:creationId xmlns:a16="http://schemas.microsoft.com/office/drawing/2014/main" id="{B558DC2E-2C34-49C4-B109-E750A87FA71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11" name="直線コネクタ 410">
          <a:extLst>
            <a:ext uri="{FF2B5EF4-FFF2-40B4-BE49-F238E27FC236}">
              <a16:creationId xmlns:a16="http://schemas.microsoft.com/office/drawing/2014/main" id="{C94F0833-AFBC-4BC8-A660-89201C95004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12" name="テキスト ボックス 411">
          <a:extLst>
            <a:ext uri="{FF2B5EF4-FFF2-40B4-BE49-F238E27FC236}">
              <a16:creationId xmlns:a16="http://schemas.microsoft.com/office/drawing/2014/main" id="{206450B1-5C0F-422E-B897-72C1D524A03F}"/>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13" name="直線コネクタ 412">
          <a:extLst>
            <a:ext uri="{FF2B5EF4-FFF2-40B4-BE49-F238E27FC236}">
              <a16:creationId xmlns:a16="http://schemas.microsoft.com/office/drawing/2014/main" id="{01ED6624-7225-4565-8532-05779DA5197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14" name="テキスト ボックス 413">
          <a:extLst>
            <a:ext uri="{FF2B5EF4-FFF2-40B4-BE49-F238E27FC236}">
              <a16:creationId xmlns:a16="http://schemas.microsoft.com/office/drawing/2014/main" id="{7FEA512A-80EA-4504-9875-7400390E2FA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15" name="直線コネクタ 414">
          <a:extLst>
            <a:ext uri="{FF2B5EF4-FFF2-40B4-BE49-F238E27FC236}">
              <a16:creationId xmlns:a16="http://schemas.microsoft.com/office/drawing/2014/main" id="{B62D3A05-82CC-437C-98CA-48F9D3F77CC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16" name="テキスト ボックス 415">
          <a:extLst>
            <a:ext uri="{FF2B5EF4-FFF2-40B4-BE49-F238E27FC236}">
              <a16:creationId xmlns:a16="http://schemas.microsoft.com/office/drawing/2014/main" id="{7047D8DC-A2B7-4C1D-85A7-B3C0BA8F23E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17" name="直線コネクタ 416">
          <a:extLst>
            <a:ext uri="{FF2B5EF4-FFF2-40B4-BE49-F238E27FC236}">
              <a16:creationId xmlns:a16="http://schemas.microsoft.com/office/drawing/2014/main" id="{3F8B2A67-DAC3-4A2A-9AC9-62B21C8B6CF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18" name="テキスト ボックス 417">
          <a:extLst>
            <a:ext uri="{FF2B5EF4-FFF2-40B4-BE49-F238E27FC236}">
              <a16:creationId xmlns:a16="http://schemas.microsoft.com/office/drawing/2014/main" id="{C4232C0D-8BD1-4661-A798-8256D32A56D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19" name="直線コネクタ 418">
          <a:extLst>
            <a:ext uri="{FF2B5EF4-FFF2-40B4-BE49-F238E27FC236}">
              <a16:creationId xmlns:a16="http://schemas.microsoft.com/office/drawing/2014/main" id="{DD1C480F-612D-4AA2-BC9A-368D1934399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20" name="テキスト ボックス 419">
          <a:extLst>
            <a:ext uri="{FF2B5EF4-FFF2-40B4-BE49-F238E27FC236}">
              <a16:creationId xmlns:a16="http://schemas.microsoft.com/office/drawing/2014/main" id="{CF35A14F-B65A-464C-A7C1-EA0DB59E875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1" name="直線コネクタ 420">
          <a:extLst>
            <a:ext uri="{FF2B5EF4-FFF2-40B4-BE49-F238E27FC236}">
              <a16:creationId xmlns:a16="http://schemas.microsoft.com/office/drawing/2014/main" id="{0AB59987-2E0B-4AEF-B68F-F582BF84C84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id="{55BC8B3D-51FF-4FDA-9AC5-63AC7F668DA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23" name="【庁舎】&#10;有形固定資産減価償却率グラフ枠">
          <a:extLst>
            <a:ext uri="{FF2B5EF4-FFF2-40B4-BE49-F238E27FC236}">
              <a16:creationId xmlns:a16="http://schemas.microsoft.com/office/drawing/2014/main" id="{5A03FBCE-8E89-46F4-9C2B-DB5CD874273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24" name="直線コネクタ 423">
          <a:extLst>
            <a:ext uri="{FF2B5EF4-FFF2-40B4-BE49-F238E27FC236}">
              <a16:creationId xmlns:a16="http://schemas.microsoft.com/office/drawing/2014/main" id="{F52C69B1-74E8-47CA-9D05-36B93D658401}"/>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25" name="【庁舎】&#10;有形固定資産減価償却率最小値テキスト">
          <a:extLst>
            <a:ext uri="{FF2B5EF4-FFF2-40B4-BE49-F238E27FC236}">
              <a16:creationId xmlns:a16="http://schemas.microsoft.com/office/drawing/2014/main" id="{1F5B0A41-B68A-4092-8EE9-4F56535F103B}"/>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26" name="直線コネクタ 425">
          <a:extLst>
            <a:ext uri="{FF2B5EF4-FFF2-40B4-BE49-F238E27FC236}">
              <a16:creationId xmlns:a16="http://schemas.microsoft.com/office/drawing/2014/main" id="{133E360A-B217-4EA3-88D7-7A41D473213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27" name="【庁舎】&#10;有形固定資産減価償却率最大値テキスト">
          <a:extLst>
            <a:ext uri="{FF2B5EF4-FFF2-40B4-BE49-F238E27FC236}">
              <a16:creationId xmlns:a16="http://schemas.microsoft.com/office/drawing/2014/main" id="{269A394C-2F0E-4EA0-B66A-360EC8091749}"/>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28" name="直線コネクタ 427">
          <a:extLst>
            <a:ext uri="{FF2B5EF4-FFF2-40B4-BE49-F238E27FC236}">
              <a16:creationId xmlns:a16="http://schemas.microsoft.com/office/drawing/2014/main" id="{E0B42952-E873-4B72-A392-B512D12CE34D}"/>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429" name="【庁舎】&#10;有形固定資産減価償却率平均値テキスト">
          <a:extLst>
            <a:ext uri="{FF2B5EF4-FFF2-40B4-BE49-F238E27FC236}">
              <a16:creationId xmlns:a16="http://schemas.microsoft.com/office/drawing/2014/main" id="{B8F705E3-3A49-4256-A7DE-AE371541214A}"/>
            </a:ext>
          </a:extLst>
        </xdr:cNvPr>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430" name="フローチャート: 判断 429">
          <a:extLst>
            <a:ext uri="{FF2B5EF4-FFF2-40B4-BE49-F238E27FC236}">
              <a16:creationId xmlns:a16="http://schemas.microsoft.com/office/drawing/2014/main" id="{BD8329FE-CDF7-4EDA-BDF0-2AC6B9FDD336}"/>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431" name="フローチャート: 判断 430">
          <a:extLst>
            <a:ext uri="{FF2B5EF4-FFF2-40B4-BE49-F238E27FC236}">
              <a16:creationId xmlns:a16="http://schemas.microsoft.com/office/drawing/2014/main" id="{81435555-9E1A-425D-A69E-F91096238956}"/>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432" name="フローチャート: 判断 431">
          <a:extLst>
            <a:ext uri="{FF2B5EF4-FFF2-40B4-BE49-F238E27FC236}">
              <a16:creationId xmlns:a16="http://schemas.microsoft.com/office/drawing/2014/main" id="{183E6E42-4176-4784-A47C-61F5548DBDFF}"/>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433" name="フローチャート: 判断 432">
          <a:extLst>
            <a:ext uri="{FF2B5EF4-FFF2-40B4-BE49-F238E27FC236}">
              <a16:creationId xmlns:a16="http://schemas.microsoft.com/office/drawing/2014/main" id="{70270A18-D1D8-489B-9C5E-2F4F81507D41}"/>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3869CDF0-E1F9-4639-884A-80F42D799DB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AC6B621B-2465-419A-A70E-A10B38B50AD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6A118BB0-90FA-4758-A193-96136E9AF95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F4DD6310-B70D-4081-88C1-828B34BE01F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F90BE4A4-674E-421B-A085-C5CEEDF2FF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439" name="楕円 438">
          <a:extLst>
            <a:ext uri="{FF2B5EF4-FFF2-40B4-BE49-F238E27FC236}">
              <a16:creationId xmlns:a16="http://schemas.microsoft.com/office/drawing/2014/main" id="{5405E4F9-7107-4E35-8EC6-36C2D0D7FF4F}"/>
            </a:ext>
          </a:extLst>
        </xdr:cNvPr>
        <xdr:cNvSpPr/>
      </xdr:nvSpPr>
      <xdr:spPr>
        <a:xfrm>
          <a:off x="16268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152416</xdr:rowOff>
    </xdr:from>
    <xdr:ext cx="405111" cy="259045"/>
    <xdr:sp macro="" textlink="">
      <xdr:nvSpPr>
        <xdr:cNvPr id="440" name="【庁舎】&#10;有形固定資産減価償却率該当値テキスト">
          <a:extLst>
            <a:ext uri="{FF2B5EF4-FFF2-40B4-BE49-F238E27FC236}">
              <a16:creationId xmlns:a16="http://schemas.microsoft.com/office/drawing/2014/main" id="{85616BA6-24A6-4399-8FFA-7021ABB6CD43}"/>
            </a:ext>
          </a:extLst>
        </xdr:cNvPr>
        <xdr:cNvSpPr txBox="1"/>
      </xdr:nvSpPr>
      <xdr:spPr>
        <a:xfrm>
          <a:off x="1635760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27939</xdr:rowOff>
    </xdr:from>
    <xdr:to>
      <xdr:col>81</xdr:col>
      <xdr:colOff>101600</xdr:colOff>
      <xdr:row>106</xdr:row>
      <xdr:rowOff>129539</xdr:rowOff>
    </xdr:to>
    <xdr:sp macro="" textlink="">
      <xdr:nvSpPr>
        <xdr:cNvPr id="441" name="楕円 440">
          <a:extLst>
            <a:ext uri="{FF2B5EF4-FFF2-40B4-BE49-F238E27FC236}">
              <a16:creationId xmlns:a16="http://schemas.microsoft.com/office/drawing/2014/main" id="{DE18744E-867C-4678-8418-B33A931B9707}"/>
            </a:ext>
          </a:extLst>
        </xdr:cNvPr>
        <xdr:cNvSpPr/>
      </xdr:nvSpPr>
      <xdr:spPr>
        <a:xfrm>
          <a:off x="15430500" y="182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78739</xdr:rowOff>
    </xdr:to>
    <xdr:cxnSp macro="">
      <xdr:nvCxnSpPr>
        <xdr:cNvPr id="442" name="直線コネクタ 441">
          <a:extLst>
            <a:ext uri="{FF2B5EF4-FFF2-40B4-BE49-F238E27FC236}">
              <a16:creationId xmlns:a16="http://schemas.microsoft.com/office/drawing/2014/main" id="{FBC89C4B-E7EF-49A4-8798-2398A27D0096}"/>
            </a:ext>
          </a:extLst>
        </xdr:cNvPr>
        <xdr:cNvCxnSpPr/>
      </xdr:nvCxnSpPr>
      <xdr:spPr>
        <a:xfrm flipV="1">
          <a:off x="15481300" y="1822703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74930</xdr:rowOff>
    </xdr:from>
    <xdr:to>
      <xdr:col>76</xdr:col>
      <xdr:colOff>165100</xdr:colOff>
      <xdr:row>107</xdr:row>
      <xdr:rowOff>5080</xdr:rowOff>
    </xdr:to>
    <xdr:sp macro="" textlink="">
      <xdr:nvSpPr>
        <xdr:cNvPr id="443" name="楕円 442">
          <a:extLst>
            <a:ext uri="{FF2B5EF4-FFF2-40B4-BE49-F238E27FC236}">
              <a16:creationId xmlns:a16="http://schemas.microsoft.com/office/drawing/2014/main" id="{C63132A6-4ED4-49BF-BD5C-0C82B69C42F7}"/>
            </a:ext>
          </a:extLst>
        </xdr:cNvPr>
        <xdr:cNvSpPr/>
      </xdr:nvSpPr>
      <xdr:spPr>
        <a:xfrm>
          <a:off x="14541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78739</xdr:rowOff>
    </xdr:from>
    <xdr:to>
      <xdr:col>81</xdr:col>
      <xdr:colOff>50800</xdr:colOff>
      <xdr:row>106</xdr:row>
      <xdr:rowOff>125730</xdr:rowOff>
    </xdr:to>
    <xdr:cxnSp macro="">
      <xdr:nvCxnSpPr>
        <xdr:cNvPr id="444" name="直線コネクタ 443">
          <a:extLst>
            <a:ext uri="{FF2B5EF4-FFF2-40B4-BE49-F238E27FC236}">
              <a16:creationId xmlns:a16="http://schemas.microsoft.com/office/drawing/2014/main" id="{D82C6328-34B1-47CE-A105-EB26D4CDA688}"/>
            </a:ext>
          </a:extLst>
        </xdr:cNvPr>
        <xdr:cNvCxnSpPr/>
      </xdr:nvCxnSpPr>
      <xdr:spPr>
        <a:xfrm flipV="1">
          <a:off x="14592300" y="18252439"/>
          <a:ext cx="8890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66039</xdr:rowOff>
    </xdr:from>
    <xdr:to>
      <xdr:col>72</xdr:col>
      <xdr:colOff>38100</xdr:colOff>
      <xdr:row>106</xdr:row>
      <xdr:rowOff>167639</xdr:rowOff>
    </xdr:to>
    <xdr:sp macro="" textlink="">
      <xdr:nvSpPr>
        <xdr:cNvPr id="445" name="楕円 444">
          <a:extLst>
            <a:ext uri="{FF2B5EF4-FFF2-40B4-BE49-F238E27FC236}">
              <a16:creationId xmlns:a16="http://schemas.microsoft.com/office/drawing/2014/main" id="{7DB979F6-41DD-4B8D-9600-BFE9ED8314EC}"/>
            </a:ext>
          </a:extLst>
        </xdr:cNvPr>
        <xdr:cNvSpPr/>
      </xdr:nvSpPr>
      <xdr:spPr>
        <a:xfrm>
          <a:off x="13652500" y="182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116839</xdr:rowOff>
    </xdr:from>
    <xdr:to>
      <xdr:col>76</xdr:col>
      <xdr:colOff>114300</xdr:colOff>
      <xdr:row>106</xdr:row>
      <xdr:rowOff>125730</xdr:rowOff>
    </xdr:to>
    <xdr:cxnSp macro="">
      <xdr:nvCxnSpPr>
        <xdr:cNvPr id="446" name="直線コネクタ 445">
          <a:extLst>
            <a:ext uri="{FF2B5EF4-FFF2-40B4-BE49-F238E27FC236}">
              <a16:creationId xmlns:a16="http://schemas.microsoft.com/office/drawing/2014/main" id="{17ABFE08-40F3-4177-BC5F-E468DEBBFC5C}"/>
            </a:ext>
          </a:extLst>
        </xdr:cNvPr>
        <xdr:cNvCxnSpPr/>
      </xdr:nvCxnSpPr>
      <xdr:spPr>
        <a:xfrm>
          <a:off x="13703300" y="1829053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19066</xdr:rowOff>
    </xdr:from>
    <xdr:ext cx="405111" cy="259045"/>
    <xdr:sp macro="" textlink="">
      <xdr:nvSpPr>
        <xdr:cNvPr id="447" name="n_1aveValue【庁舎】&#10;有形固定資産減価償却率">
          <a:extLst>
            <a:ext uri="{FF2B5EF4-FFF2-40B4-BE49-F238E27FC236}">
              <a16:creationId xmlns:a16="http://schemas.microsoft.com/office/drawing/2014/main" id="{FC183A4E-C67C-47B8-BBC6-2C9981A3C3F7}"/>
            </a:ext>
          </a:extLst>
        </xdr:cNvPr>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165116</xdr:rowOff>
    </xdr:from>
    <xdr:ext cx="405111" cy="259045"/>
    <xdr:sp macro="" textlink="">
      <xdr:nvSpPr>
        <xdr:cNvPr id="448" name="n_2aveValue【庁舎】&#10;有形固定資産減価償却率">
          <a:extLst>
            <a:ext uri="{FF2B5EF4-FFF2-40B4-BE49-F238E27FC236}">
              <a16:creationId xmlns:a16="http://schemas.microsoft.com/office/drawing/2014/main" id="{9F1577EB-09F0-4008-B626-473F36A6566F}"/>
            </a:ext>
          </a:extLst>
        </xdr:cNvPr>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449" name="n_3aveValue【庁舎】&#10;有形固定資産減価償却率">
          <a:extLst>
            <a:ext uri="{FF2B5EF4-FFF2-40B4-BE49-F238E27FC236}">
              <a16:creationId xmlns:a16="http://schemas.microsoft.com/office/drawing/2014/main" id="{E70F2A62-AC94-4075-8FDC-2A30FCBBEE58}"/>
            </a:ext>
          </a:extLst>
        </xdr:cNvPr>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120666</xdr:rowOff>
    </xdr:from>
    <xdr:ext cx="405111" cy="259045"/>
    <xdr:sp macro="" textlink="">
      <xdr:nvSpPr>
        <xdr:cNvPr id="450" name="n_1mainValue【庁舎】&#10;有形固定資産減価償却率">
          <a:extLst>
            <a:ext uri="{FF2B5EF4-FFF2-40B4-BE49-F238E27FC236}">
              <a16:creationId xmlns:a16="http://schemas.microsoft.com/office/drawing/2014/main" id="{A68A930B-5DC0-4BDB-9DE5-4FDE0B3AFEF5}"/>
            </a:ext>
          </a:extLst>
        </xdr:cNvPr>
        <xdr:cNvSpPr txBox="1"/>
      </xdr:nvSpPr>
      <xdr:spPr>
        <a:xfrm>
          <a:off x="15266044" y="18294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167657</xdr:rowOff>
    </xdr:from>
    <xdr:ext cx="405111" cy="259045"/>
    <xdr:sp macro="" textlink="">
      <xdr:nvSpPr>
        <xdr:cNvPr id="451" name="n_2mainValue【庁舎】&#10;有形固定資産減価償却率">
          <a:extLst>
            <a:ext uri="{FF2B5EF4-FFF2-40B4-BE49-F238E27FC236}">
              <a16:creationId xmlns:a16="http://schemas.microsoft.com/office/drawing/2014/main" id="{F9AC0E43-AAE3-4534-BDF9-03A86CE79F81}"/>
            </a:ext>
          </a:extLst>
        </xdr:cNvPr>
        <xdr:cNvSpPr txBox="1"/>
      </xdr:nvSpPr>
      <xdr:spPr>
        <a:xfrm>
          <a:off x="143897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158766</xdr:rowOff>
    </xdr:from>
    <xdr:ext cx="405111" cy="259045"/>
    <xdr:sp macro="" textlink="">
      <xdr:nvSpPr>
        <xdr:cNvPr id="452" name="n_3mainValue【庁舎】&#10;有形固定資産減価償却率">
          <a:extLst>
            <a:ext uri="{FF2B5EF4-FFF2-40B4-BE49-F238E27FC236}">
              <a16:creationId xmlns:a16="http://schemas.microsoft.com/office/drawing/2014/main" id="{23D0A405-31FB-4F2E-9899-5C21F9318B13}"/>
            </a:ext>
          </a:extLst>
        </xdr:cNvPr>
        <xdr:cNvSpPr txBox="1"/>
      </xdr:nvSpPr>
      <xdr:spPr>
        <a:xfrm>
          <a:off x="13500744" y="1833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3" name="正方形/長方形 452">
          <a:extLst>
            <a:ext uri="{FF2B5EF4-FFF2-40B4-BE49-F238E27FC236}">
              <a16:creationId xmlns:a16="http://schemas.microsoft.com/office/drawing/2014/main" id="{5D3FF0D7-A061-40D0-A295-73C3A35B0B2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4" name="正方形/長方形 453">
          <a:extLst>
            <a:ext uri="{FF2B5EF4-FFF2-40B4-BE49-F238E27FC236}">
              <a16:creationId xmlns:a16="http://schemas.microsoft.com/office/drawing/2014/main" id="{9F197555-31E6-42A8-868B-230E17E70C3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5" name="正方形/長方形 454">
          <a:extLst>
            <a:ext uri="{FF2B5EF4-FFF2-40B4-BE49-F238E27FC236}">
              <a16:creationId xmlns:a16="http://schemas.microsoft.com/office/drawing/2014/main" id="{38E36048-99BA-42CB-A17A-F172C7063CE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6" name="正方形/長方形 455">
          <a:extLst>
            <a:ext uri="{FF2B5EF4-FFF2-40B4-BE49-F238E27FC236}">
              <a16:creationId xmlns:a16="http://schemas.microsoft.com/office/drawing/2014/main" id="{14FBD5EB-67EE-43C2-9FFC-4FEB51C19B3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7" name="正方形/長方形 456">
          <a:extLst>
            <a:ext uri="{FF2B5EF4-FFF2-40B4-BE49-F238E27FC236}">
              <a16:creationId xmlns:a16="http://schemas.microsoft.com/office/drawing/2014/main" id="{88284AED-CC31-479E-BE83-310A080321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8" name="正方形/長方形 457">
          <a:extLst>
            <a:ext uri="{FF2B5EF4-FFF2-40B4-BE49-F238E27FC236}">
              <a16:creationId xmlns:a16="http://schemas.microsoft.com/office/drawing/2014/main" id="{7366D157-AD44-4549-B708-FCEECD53C1A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9" name="正方形/長方形 458">
          <a:extLst>
            <a:ext uri="{FF2B5EF4-FFF2-40B4-BE49-F238E27FC236}">
              <a16:creationId xmlns:a16="http://schemas.microsoft.com/office/drawing/2014/main" id="{50D1F914-EC37-4D47-BC1E-D38A5903CBD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0" name="正方形/長方形 459">
          <a:extLst>
            <a:ext uri="{FF2B5EF4-FFF2-40B4-BE49-F238E27FC236}">
              <a16:creationId xmlns:a16="http://schemas.microsoft.com/office/drawing/2014/main" id="{9ACBAEE5-2EEF-47FA-B8E0-1DA61FC50C6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1" name="テキスト ボックス 460">
          <a:extLst>
            <a:ext uri="{FF2B5EF4-FFF2-40B4-BE49-F238E27FC236}">
              <a16:creationId xmlns:a16="http://schemas.microsoft.com/office/drawing/2014/main" id="{91AB4742-6F19-44FC-9404-03CCBE7D8AF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2" name="直線コネクタ 461">
          <a:extLst>
            <a:ext uri="{FF2B5EF4-FFF2-40B4-BE49-F238E27FC236}">
              <a16:creationId xmlns:a16="http://schemas.microsoft.com/office/drawing/2014/main" id="{8679B544-9C3F-4951-8FD4-E437648FE1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3" name="直線コネクタ 462">
          <a:extLst>
            <a:ext uri="{FF2B5EF4-FFF2-40B4-BE49-F238E27FC236}">
              <a16:creationId xmlns:a16="http://schemas.microsoft.com/office/drawing/2014/main" id="{445F1349-67E8-47C9-8609-E3CA0963072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4" name="テキスト ボックス 463">
          <a:extLst>
            <a:ext uri="{FF2B5EF4-FFF2-40B4-BE49-F238E27FC236}">
              <a16:creationId xmlns:a16="http://schemas.microsoft.com/office/drawing/2014/main" id="{907EA4E5-FFBB-4536-B6B6-139B89A58A1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5" name="直線コネクタ 464">
          <a:extLst>
            <a:ext uri="{FF2B5EF4-FFF2-40B4-BE49-F238E27FC236}">
              <a16:creationId xmlns:a16="http://schemas.microsoft.com/office/drawing/2014/main" id="{CA6D8F2C-24CA-43F3-A1D0-8AFFE9EB453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6" name="テキスト ボックス 465">
          <a:extLst>
            <a:ext uri="{FF2B5EF4-FFF2-40B4-BE49-F238E27FC236}">
              <a16:creationId xmlns:a16="http://schemas.microsoft.com/office/drawing/2014/main" id="{4185EDA6-8D1F-444E-977E-54F70CFBC17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67" name="直線コネクタ 466">
          <a:extLst>
            <a:ext uri="{FF2B5EF4-FFF2-40B4-BE49-F238E27FC236}">
              <a16:creationId xmlns:a16="http://schemas.microsoft.com/office/drawing/2014/main" id="{A449DB35-C47D-41F1-80FB-6FC75429840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68" name="テキスト ボックス 467">
          <a:extLst>
            <a:ext uri="{FF2B5EF4-FFF2-40B4-BE49-F238E27FC236}">
              <a16:creationId xmlns:a16="http://schemas.microsoft.com/office/drawing/2014/main" id="{660BB3E4-3ED4-41AF-8198-85BB25A9155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69" name="直線コネクタ 468">
          <a:extLst>
            <a:ext uri="{FF2B5EF4-FFF2-40B4-BE49-F238E27FC236}">
              <a16:creationId xmlns:a16="http://schemas.microsoft.com/office/drawing/2014/main" id="{EF6059EF-4C10-40CF-8546-EB6998A10DC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0" name="テキスト ボックス 469">
          <a:extLst>
            <a:ext uri="{FF2B5EF4-FFF2-40B4-BE49-F238E27FC236}">
              <a16:creationId xmlns:a16="http://schemas.microsoft.com/office/drawing/2014/main" id="{A2F47D55-4624-47F8-AFA6-8076C38B091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1" name="直線コネクタ 470">
          <a:extLst>
            <a:ext uri="{FF2B5EF4-FFF2-40B4-BE49-F238E27FC236}">
              <a16:creationId xmlns:a16="http://schemas.microsoft.com/office/drawing/2014/main" id="{014EB42A-62DB-4078-AD29-55D2468379B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2" name="テキスト ボックス 471">
          <a:extLst>
            <a:ext uri="{FF2B5EF4-FFF2-40B4-BE49-F238E27FC236}">
              <a16:creationId xmlns:a16="http://schemas.microsoft.com/office/drawing/2014/main" id="{EE723269-8D57-4BCD-9FDF-0F7BE81799D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3" name="直線コネクタ 472">
          <a:extLst>
            <a:ext uri="{FF2B5EF4-FFF2-40B4-BE49-F238E27FC236}">
              <a16:creationId xmlns:a16="http://schemas.microsoft.com/office/drawing/2014/main" id="{4B637FD8-BF76-412D-8418-069FE72160D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74" name="テキスト ボックス 473">
          <a:extLst>
            <a:ext uri="{FF2B5EF4-FFF2-40B4-BE49-F238E27FC236}">
              <a16:creationId xmlns:a16="http://schemas.microsoft.com/office/drawing/2014/main" id="{F5D04F35-11AC-44E7-A65D-9817A92FD789}"/>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5" name="直線コネクタ 474">
          <a:extLst>
            <a:ext uri="{FF2B5EF4-FFF2-40B4-BE49-F238E27FC236}">
              <a16:creationId xmlns:a16="http://schemas.microsoft.com/office/drawing/2014/main" id="{B798FD4B-2078-4A8B-A1ED-95BA8B43AB1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76" name="テキスト ボックス 475">
          <a:extLst>
            <a:ext uri="{FF2B5EF4-FFF2-40B4-BE49-F238E27FC236}">
              <a16:creationId xmlns:a16="http://schemas.microsoft.com/office/drawing/2014/main" id="{A6134E23-5657-468B-AE2D-785DF50EE09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7" name="【庁舎】&#10;一人当たり面積グラフ枠">
          <a:extLst>
            <a:ext uri="{FF2B5EF4-FFF2-40B4-BE49-F238E27FC236}">
              <a16:creationId xmlns:a16="http://schemas.microsoft.com/office/drawing/2014/main" id="{B5D6D367-54DA-4DCA-93D7-B1BB5707DA8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478" name="直線コネクタ 477">
          <a:extLst>
            <a:ext uri="{FF2B5EF4-FFF2-40B4-BE49-F238E27FC236}">
              <a16:creationId xmlns:a16="http://schemas.microsoft.com/office/drawing/2014/main" id="{8A952D2F-B66F-4B8D-9A3E-ED755A080A18}"/>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479" name="【庁舎】&#10;一人当たり面積最小値テキスト">
          <a:extLst>
            <a:ext uri="{FF2B5EF4-FFF2-40B4-BE49-F238E27FC236}">
              <a16:creationId xmlns:a16="http://schemas.microsoft.com/office/drawing/2014/main" id="{B087EA53-E322-4584-B829-9532955CD916}"/>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480" name="直線コネクタ 479">
          <a:extLst>
            <a:ext uri="{FF2B5EF4-FFF2-40B4-BE49-F238E27FC236}">
              <a16:creationId xmlns:a16="http://schemas.microsoft.com/office/drawing/2014/main" id="{BC081E69-8672-4A40-87E2-127AA75FC440}"/>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481" name="【庁舎】&#10;一人当たり面積最大値テキスト">
          <a:extLst>
            <a:ext uri="{FF2B5EF4-FFF2-40B4-BE49-F238E27FC236}">
              <a16:creationId xmlns:a16="http://schemas.microsoft.com/office/drawing/2014/main" id="{3F8F216C-DF6A-49BC-A694-558FD8B6F84E}"/>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482" name="直線コネクタ 481">
          <a:extLst>
            <a:ext uri="{FF2B5EF4-FFF2-40B4-BE49-F238E27FC236}">
              <a16:creationId xmlns:a16="http://schemas.microsoft.com/office/drawing/2014/main" id="{C5BDD54F-3618-4CBC-9D60-5986F4BCD3E7}"/>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483" name="【庁舎】&#10;一人当たり面積平均値テキスト">
          <a:extLst>
            <a:ext uri="{FF2B5EF4-FFF2-40B4-BE49-F238E27FC236}">
              <a16:creationId xmlns:a16="http://schemas.microsoft.com/office/drawing/2014/main" id="{729D1065-F603-4A18-AA2A-6F25A0C16307}"/>
            </a:ext>
          </a:extLst>
        </xdr:cNvPr>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484" name="フローチャート: 判断 483">
          <a:extLst>
            <a:ext uri="{FF2B5EF4-FFF2-40B4-BE49-F238E27FC236}">
              <a16:creationId xmlns:a16="http://schemas.microsoft.com/office/drawing/2014/main" id="{1B3406B0-F1D5-448F-985C-4AE20ECD383C}"/>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485" name="フローチャート: 判断 484">
          <a:extLst>
            <a:ext uri="{FF2B5EF4-FFF2-40B4-BE49-F238E27FC236}">
              <a16:creationId xmlns:a16="http://schemas.microsoft.com/office/drawing/2014/main" id="{651A2253-59ED-443A-847C-BB00EAA70CAC}"/>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486" name="フローチャート: 判断 485">
          <a:extLst>
            <a:ext uri="{FF2B5EF4-FFF2-40B4-BE49-F238E27FC236}">
              <a16:creationId xmlns:a16="http://schemas.microsoft.com/office/drawing/2014/main" id="{F2B32BB5-9DB6-4A4C-8CAC-2164D92DF2D8}"/>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487" name="フローチャート: 判断 486">
          <a:extLst>
            <a:ext uri="{FF2B5EF4-FFF2-40B4-BE49-F238E27FC236}">
              <a16:creationId xmlns:a16="http://schemas.microsoft.com/office/drawing/2014/main" id="{C93E874B-AFD8-4136-9F93-AD40C17EB8F7}"/>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12FE6815-3802-4EF3-8292-AF44550809A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550CBBEA-0FA9-4E21-B372-1307291C69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EB0B2199-BE6E-4D64-A5DE-4FF5AA7F528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4C63A0EF-C195-4BFB-84BF-0D2578BF221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E6D9BC39-9581-4A61-B454-D96D9F47A05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133331</xdr:rowOff>
    </xdr:from>
    <xdr:to>
      <xdr:col>116</xdr:col>
      <xdr:colOff>114300</xdr:colOff>
      <xdr:row>108</xdr:row>
      <xdr:rowOff>63481</xdr:rowOff>
    </xdr:to>
    <xdr:sp macro="" textlink="">
      <xdr:nvSpPr>
        <xdr:cNvPr id="493" name="楕円 492">
          <a:extLst>
            <a:ext uri="{FF2B5EF4-FFF2-40B4-BE49-F238E27FC236}">
              <a16:creationId xmlns:a16="http://schemas.microsoft.com/office/drawing/2014/main" id="{75D24838-776B-418B-B9DE-A81D1B0C5196}"/>
            </a:ext>
          </a:extLst>
        </xdr:cNvPr>
        <xdr:cNvSpPr/>
      </xdr:nvSpPr>
      <xdr:spPr>
        <a:xfrm>
          <a:off x="22110700" y="1847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156208</xdr:rowOff>
    </xdr:from>
    <xdr:ext cx="469744" cy="259045"/>
    <xdr:sp macro="" textlink="">
      <xdr:nvSpPr>
        <xdr:cNvPr id="494" name="【庁舎】&#10;一人当たり面積該当値テキスト">
          <a:extLst>
            <a:ext uri="{FF2B5EF4-FFF2-40B4-BE49-F238E27FC236}">
              <a16:creationId xmlns:a16="http://schemas.microsoft.com/office/drawing/2014/main" id="{BC798F26-5583-44EF-9E5C-D40E09AAC400}"/>
            </a:ext>
          </a:extLst>
        </xdr:cNvPr>
        <xdr:cNvSpPr txBox="1"/>
      </xdr:nvSpPr>
      <xdr:spPr>
        <a:xfrm>
          <a:off x="22199600" y="1832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137413</xdr:rowOff>
    </xdr:from>
    <xdr:to>
      <xdr:col>112</xdr:col>
      <xdr:colOff>38100</xdr:colOff>
      <xdr:row>108</xdr:row>
      <xdr:rowOff>67563</xdr:rowOff>
    </xdr:to>
    <xdr:sp macro="" textlink="">
      <xdr:nvSpPr>
        <xdr:cNvPr id="495" name="楕円 494">
          <a:extLst>
            <a:ext uri="{FF2B5EF4-FFF2-40B4-BE49-F238E27FC236}">
              <a16:creationId xmlns:a16="http://schemas.microsoft.com/office/drawing/2014/main" id="{C83CE805-872D-40EE-B041-7229AE3B9D1D}"/>
            </a:ext>
          </a:extLst>
        </xdr:cNvPr>
        <xdr:cNvSpPr/>
      </xdr:nvSpPr>
      <xdr:spPr>
        <a:xfrm>
          <a:off x="21272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12681</xdr:rowOff>
    </xdr:from>
    <xdr:to>
      <xdr:col>116</xdr:col>
      <xdr:colOff>63500</xdr:colOff>
      <xdr:row>108</xdr:row>
      <xdr:rowOff>16763</xdr:rowOff>
    </xdr:to>
    <xdr:cxnSp macro="">
      <xdr:nvCxnSpPr>
        <xdr:cNvPr id="496" name="直線コネクタ 495">
          <a:extLst>
            <a:ext uri="{FF2B5EF4-FFF2-40B4-BE49-F238E27FC236}">
              <a16:creationId xmlns:a16="http://schemas.microsoft.com/office/drawing/2014/main" id="{54AAE55E-CCA2-4D58-B20A-F9E973B82199}"/>
            </a:ext>
          </a:extLst>
        </xdr:cNvPr>
        <xdr:cNvCxnSpPr/>
      </xdr:nvCxnSpPr>
      <xdr:spPr>
        <a:xfrm flipV="1">
          <a:off x="21323300" y="18529281"/>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127290</xdr:rowOff>
    </xdr:from>
    <xdr:to>
      <xdr:col>107</xdr:col>
      <xdr:colOff>101600</xdr:colOff>
      <xdr:row>108</xdr:row>
      <xdr:rowOff>57440</xdr:rowOff>
    </xdr:to>
    <xdr:sp macro="" textlink="">
      <xdr:nvSpPr>
        <xdr:cNvPr id="497" name="楕円 496">
          <a:extLst>
            <a:ext uri="{FF2B5EF4-FFF2-40B4-BE49-F238E27FC236}">
              <a16:creationId xmlns:a16="http://schemas.microsoft.com/office/drawing/2014/main" id="{6A35DE72-89E4-4A00-8C5A-278A02FF0939}"/>
            </a:ext>
          </a:extLst>
        </xdr:cNvPr>
        <xdr:cNvSpPr/>
      </xdr:nvSpPr>
      <xdr:spPr>
        <a:xfrm>
          <a:off x="20383500" y="184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6640</xdr:rowOff>
    </xdr:from>
    <xdr:to>
      <xdr:col>111</xdr:col>
      <xdr:colOff>177800</xdr:colOff>
      <xdr:row>108</xdr:row>
      <xdr:rowOff>16763</xdr:rowOff>
    </xdr:to>
    <xdr:cxnSp macro="">
      <xdr:nvCxnSpPr>
        <xdr:cNvPr id="498" name="直線コネクタ 497">
          <a:extLst>
            <a:ext uri="{FF2B5EF4-FFF2-40B4-BE49-F238E27FC236}">
              <a16:creationId xmlns:a16="http://schemas.microsoft.com/office/drawing/2014/main" id="{261AF7AD-29F2-4638-A8B6-256FEF6E74B2}"/>
            </a:ext>
          </a:extLst>
        </xdr:cNvPr>
        <xdr:cNvCxnSpPr/>
      </xdr:nvCxnSpPr>
      <xdr:spPr>
        <a:xfrm>
          <a:off x="20434300" y="18523240"/>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134638</xdr:rowOff>
    </xdr:from>
    <xdr:to>
      <xdr:col>102</xdr:col>
      <xdr:colOff>165100</xdr:colOff>
      <xdr:row>108</xdr:row>
      <xdr:rowOff>64788</xdr:rowOff>
    </xdr:to>
    <xdr:sp macro="" textlink="">
      <xdr:nvSpPr>
        <xdr:cNvPr id="499" name="楕円 498">
          <a:extLst>
            <a:ext uri="{FF2B5EF4-FFF2-40B4-BE49-F238E27FC236}">
              <a16:creationId xmlns:a16="http://schemas.microsoft.com/office/drawing/2014/main" id="{E810B321-6018-4004-8FFF-DC2ABDB4E837}"/>
            </a:ext>
          </a:extLst>
        </xdr:cNvPr>
        <xdr:cNvSpPr/>
      </xdr:nvSpPr>
      <xdr:spPr>
        <a:xfrm>
          <a:off x="19494500" y="184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6640</xdr:rowOff>
    </xdr:from>
    <xdr:to>
      <xdr:col>107</xdr:col>
      <xdr:colOff>50800</xdr:colOff>
      <xdr:row>108</xdr:row>
      <xdr:rowOff>13988</xdr:rowOff>
    </xdr:to>
    <xdr:cxnSp macro="">
      <xdr:nvCxnSpPr>
        <xdr:cNvPr id="500" name="直線コネクタ 499">
          <a:extLst>
            <a:ext uri="{FF2B5EF4-FFF2-40B4-BE49-F238E27FC236}">
              <a16:creationId xmlns:a16="http://schemas.microsoft.com/office/drawing/2014/main" id="{3BB76F29-EB3C-46D5-8BF6-B3CE1B8580E5}"/>
            </a:ext>
          </a:extLst>
        </xdr:cNvPr>
        <xdr:cNvCxnSpPr/>
      </xdr:nvCxnSpPr>
      <xdr:spPr>
        <a:xfrm flipV="1">
          <a:off x="19545300" y="18523240"/>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135762</xdr:rowOff>
    </xdr:from>
    <xdr:ext cx="469744" cy="259045"/>
    <xdr:sp macro="" textlink="">
      <xdr:nvSpPr>
        <xdr:cNvPr id="501" name="n_1aveValue【庁舎】&#10;一人当たり面積">
          <a:extLst>
            <a:ext uri="{FF2B5EF4-FFF2-40B4-BE49-F238E27FC236}">
              <a16:creationId xmlns:a16="http://schemas.microsoft.com/office/drawing/2014/main" id="{514FE688-2F27-40D1-BCB2-6767ABB27480}"/>
            </a:ext>
          </a:extLst>
        </xdr:cNvPr>
        <xdr:cNvSpPr txBox="1"/>
      </xdr:nvSpPr>
      <xdr:spPr>
        <a:xfrm>
          <a:off x="210757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150947</xdr:rowOff>
    </xdr:from>
    <xdr:ext cx="469744" cy="259045"/>
    <xdr:sp macro="" textlink="">
      <xdr:nvSpPr>
        <xdr:cNvPr id="502" name="n_2aveValue【庁舎】&#10;一人当たり面積">
          <a:extLst>
            <a:ext uri="{FF2B5EF4-FFF2-40B4-BE49-F238E27FC236}">
              <a16:creationId xmlns:a16="http://schemas.microsoft.com/office/drawing/2014/main" id="{D20E4901-B7AA-4ECD-9AFF-7BCE320E1669}"/>
            </a:ext>
          </a:extLst>
        </xdr:cNvPr>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143600</xdr:rowOff>
    </xdr:from>
    <xdr:ext cx="469744" cy="259045"/>
    <xdr:sp macro="" textlink="">
      <xdr:nvSpPr>
        <xdr:cNvPr id="503" name="n_3aveValue【庁舎】&#10;一人当たり面積">
          <a:extLst>
            <a:ext uri="{FF2B5EF4-FFF2-40B4-BE49-F238E27FC236}">
              <a16:creationId xmlns:a16="http://schemas.microsoft.com/office/drawing/2014/main" id="{70E45454-689A-4556-B26D-6DCBD0E60713}"/>
            </a:ext>
          </a:extLst>
        </xdr:cNvPr>
        <xdr:cNvSpPr txBox="1"/>
      </xdr:nvSpPr>
      <xdr:spPr>
        <a:xfrm>
          <a:off x="19310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84090</xdr:rowOff>
    </xdr:from>
    <xdr:ext cx="469744" cy="259045"/>
    <xdr:sp macro="" textlink="">
      <xdr:nvSpPr>
        <xdr:cNvPr id="504" name="n_1mainValue【庁舎】&#10;一人当たり面積">
          <a:extLst>
            <a:ext uri="{FF2B5EF4-FFF2-40B4-BE49-F238E27FC236}">
              <a16:creationId xmlns:a16="http://schemas.microsoft.com/office/drawing/2014/main" id="{0C67A90B-9106-42C4-ABAD-7B0E0BF2406D}"/>
            </a:ext>
          </a:extLst>
        </xdr:cNvPr>
        <xdr:cNvSpPr txBox="1"/>
      </xdr:nvSpPr>
      <xdr:spPr>
        <a:xfrm>
          <a:off x="21075727" y="182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73967</xdr:rowOff>
    </xdr:from>
    <xdr:ext cx="469744" cy="259045"/>
    <xdr:sp macro="" textlink="">
      <xdr:nvSpPr>
        <xdr:cNvPr id="505" name="n_2mainValue【庁舎】&#10;一人当たり面積">
          <a:extLst>
            <a:ext uri="{FF2B5EF4-FFF2-40B4-BE49-F238E27FC236}">
              <a16:creationId xmlns:a16="http://schemas.microsoft.com/office/drawing/2014/main" id="{43CB79E5-8E15-4EB8-ABEA-1B0EB56E764B}"/>
            </a:ext>
          </a:extLst>
        </xdr:cNvPr>
        <xdr:cNvSpPr txBox="1"/>
      </xdr:nvSpPr>
      <xdr:spPr>
        <a:xfrm>
          <a:off x="20199427" y="1824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81315</xdr:rowOff>
    </xdr:from>
    <xdr:ext cx="469744" cy="259045"/>
    <xdr:sp macro="" textlink="">
      <xdr:nvSpPr>
        <xdr:cNvPr id="506" name="n_3mainValue【庁舎】&#10;一人当たり面積">
          <a:extLst>
            <a:ext uri="{FF2B5EF4-FFF2-40B4-BE49-F238E27FC236}">
              <a16:creationId xmlns:a16="http://schemas.microsoft.com/office/drawing/2014/main" id="{0B83CEAD-4A2A-4F25-8684-0B65402FBBA7}"/>
            </a:ext>
          </a:extLst>
        </xdr:cNvPr>
        <xdr:cNvSpPr txBox="1"/>
      </xdr:nvSpPr>
      <xdr:spPr>
        <a:xfrm>
          <a:off x="19310427" y="1825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7" name="正方形/長方形 506">
          <a:extLst>
            <a:ext uri="{FF2B5EF4-FFF2-40B4-BE49-F238E27FC236}">
              <a16:creationId xmlns:a16="http://schemas.microsoft.com/office/drawing/2014/main" id="{4F990A4B-60EB-49EE-ADF3-F86B7E484D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8" name="正方形/長方形 507">
          <a:extLst>
            <a:ext uri="{FF2B5EF4-FFF2-40B4-BE49-F238E27FC236}">
              <a16:creationId xmlns:a16="http://schemas.microsoft.com/office/drawing/2014/main" id="{0FE2FBF6-1B86-4F85-B482-4060D69F1D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9" name="テキスト ボックス 508">
          <a:extLst>
            <a:ext uri="{FF2B5EF4-FFF2-40B4-BE49-F238E27FC236}">
              <a16:creationId xmlns:a16="http://schemas.microsoft.com/office/drawing/2014/main" id="{1BEBF8FF-A08C-49D8-9453-2E46B58C405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・図書館については、建築から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年以上が経過し、有形固定資産減価償却率が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％を超えている状況であり、改修・更新時期が迫っている。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・体育館・プールについて個別でみると、スポーツセンターは平成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年度建設であるが、プールは平成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年建設であり有形固定資産減価償却率は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％を超えているため、劣化診断に基づき計画的な修繕により長寿命化を図る。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・一般廃棄物処理施設につていは、有形固定資産減価償却率は</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％であるが、現在は使用していなく今後も更新計画はない。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・庁舎については、建築後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年近くが経過し有形固定資産減価償却率は</a:t>
          </a:r>
          <a:r>
            <a:rPr kumimoji="1" lang="en-US" altLang="ja-JP" sz="1300">
              <a:latin typeface="ＭＳ Ｐゴシック" panose="020B0600070205080204" pitchFamily="50" charset="-128"/>
              <a:ea typeface="ＭＳ Ｐゴシック" panose="020B0600070205080204" pitchFamily="50" charset="-128"/>
            </a:rPr>
            <a:t>34.8</a:t>
          </a:r>
          <a:r>
            <a:rPr kumimoji="1" lang="ja-JP" altLang="en-US" sz="1300">
              <a:latin typeface="ＭＳ Ｐゴシック" panose="020B0600070205080204" pitchFamily="50" charset="-128"/>
              <a:ea typeface="ＭＳ Ｐゴシック" panose="020B0600070205080204" pitchFamily="50" charset="-128"/>
            </a:rPr>
            <a:t>％であり、公共施設等総合管理計画に基づき、計画的な点検・修繕により適正な管理に努める。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5,000
4,968
190.95
5,892,656
5,721,600
158,593
2,720,350
5,141,202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財政力指数は前年度より０．０１ポイントの上昇となった。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税の徴収率は変わらず高い数値を維持しており、今後も職員の定数管理や財政健全化に向けた取り組みを継続的に実施し、歳出の徹底的な見直しにより財政基盤の強化を図る。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112485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繰上償還等により、公債残高は着実に減少しているが、大規模なスポーツセンター建設事業債や今後実施が予定される消防庁舎建設事業等により公債費の増大は避けられない状況であることから、</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サイクルによる事務事業の見直しや、各種事業の</a:t>
          </a:r>
          <a:r>
            <a:rPr kumimoji="1" lang="en-US" altLang="ja-JP" sz="1300">
              <a:latin typeface="ＭＳ Ｐゴシック" panose="020B0600070205080204" pitchFamily="50" charset="-128"/>
              <a:ea typeface="ＭＳ Ｐゴシック" panose="020B0600070205080204" pitchFamily="50" charset="-128"/>
            </a:rPr>
            <a:t>IT</a:t>
          </a:r>
          <a:r>
            <a:rPr kumimoji="1" lang="ja-JP" altLang="en-US" sz="1300">
              <a:latin typeface="ＭＳ Ｐゴシック" panose="020B0600070205080204" pitchFamily="50" charset="-128"/>
              <a:ea typeface="ＭＳ Ｐゴシック" panose="020B0600070205080204" pitchFamily="50" charset="-128"/>
            </a:rPr>
            <a:t>化の促進、事業のアウトソーシングの検討により経常経費の見直しを図っていく。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104902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2957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68834</xdr:rowOff>
    </xdr:from>
    <xdr:to>
      <xdr:col>19</xdr:col>
      <xdr:colOff>133350</xdr:colOff>
      <xdr:row>61</xdr:row>
      <xdr:rowOff>104902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35583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68834</xdr:rowOff>
    </xdr:from>
    <xdr:to>
      <xdr:col>15</xdr:col>
      <xdr:colOff>82550</xdr:colOff>
      <xdr:row>60</xdr:row>
      <xdr:rowOff>170180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35583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51816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4571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54102</xdr:rowOff>
    </xdr:from>
    <xdr:to>
      <xdr:col>19</xdr:col>
      <xdr:colOff>184150</xdr:colOff>
      <xdr:row>61</xdr:row>
      <xdr:rowOff>155702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165879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18034</xdr:rowOff>
    </xdr:from>
    <xdr:to>
      <xdr:col>15</xdr:col>
      <xdr:colOff>133350</xdr:colOff>
      <xdr:row>60</xdr:row>
      <xdr:rowOff>119634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129811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1016</xdr:rowOff>
    </xdr:from>
    <xdr:to>
      <xdr:col>7</xdr:col>
      <xdr:colOff>31750</xdr:colOff>
      <xdr:row>61</xdr:row>
      <xdr:rowOff>102616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112793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合計額の人口一人当たりの金額が類似団体平均を上回っているのは、主に、町の施設を直営で運営していることによる人件費に要因がある。会計年度任用職員制度の導入により大幅に人件費が増額になる想定であることから、指定管理者制度も含めた民間へのアウトソーシングの検討も視野に入れコストの削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21346</xdr:rowOff>
    </xdr:from>
    <xdr:to>
      <xdr:col>23</xdr:col>
      <xdr:colOff>133350</xdr:colOff>
      <xdr:row>85</xdr:row>
      <xdr:rowOff>71065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594596"/>
          <a:ext cx="838200" cy="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154482</xdr:rowOff>
    </xdr:from>
    <xdr:to>
      <xdr:col>19</xdr:col>
      <xdr:colOff>133350</xdr:colOff>
      <xdr:row>85</xdr:row>
      <xdr:rowOff>21346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556282"/>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123318</xdr:rowOff>
    </xdr:from>
    <xdr:to>
      <xdr:col>15</xdr:col>
      <xdr:colOff>82550</xdr:colOff>
      <xdr:row>84</xdr:row>
      <xdr:rowOff>154482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525118"/>
          <a:ext cx="889000" cy="3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102952</xdr:rowOff>
    </xdr:from>
    <xdr:to>
      <xdr:col>11</xdr:col>
      <xdr:colOff>31750</xdr:colOff>
      <xdr:row>84</xdr:row>
      <xdr:rowOff>123318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504752"/>
          <a:ext cx="889000" cy="2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20265</xdr:rowOff>
    </xdr:from>
    <xdr:to>
      <xdr:col>23</xdr:col>
      <xdr:colOff>184150</xdr:colOff>
      <xdr:row>85</xdr:row>
      <xdr:rowOff>121865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9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163792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6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141996</xdr:rowOff>
    </xdr:from>
    <xdr:to>
      <xdr:col>19</xdr:col>
      <xdr:colOff>184150</xdr:colOff>
      <xdr:row>85</xdr:row>
      <xdr:rowOff>72146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54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56923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63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103682</xdr:rowOff>
    </xdr:from>
    <xdr:to>
      <xdr:col>15</xdr:col>
      <xdr:colOff>133350</xdr:colOff>
      <xdr:row>85</xdr:row>
      <xdr:rowOff>33832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5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18609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5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72518</xdr:rowOff>
    </xdr:from>
    <xdr:to>
      <xdr:col>11</xdr:col>
      <xdr:colOff>82550</xdr:colOff>
      <xdr:row>85</xdr:row>
      <xdr:rowOff>2668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47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158895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56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52152</xdr:rowOff>
    </xdr:from>
    <xdr:to>
      <xdr:col>7</xdr:col>
      <xdr:colOff>31750</xdr:colOff>
      <xdr:row>84</xdr:row>
      <xdr:rowOff>153752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45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138529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54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実施した職員給与の独自削減や給料表の見直しにより、一定の給与削減に成功し、平成３０年度においては類似団体を下回ることもできた。今後も、民間団体の平均給与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96096</xdr:rowOff>
    </xdr:from>
    <xdr:to>
      <xdr:col>81</xdr:col>
      <xdr:colOff>44450</xdr:colOff>
      <xdr:row>85</xdr:row>
      <xdr:rowOff>120227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693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120227</xdr:rowOff>
    </xdr:from>
    <xdr:to>
      <xdr:col>77</xdr:col>
      <xdr:colOff>44450</xdr:colOff>
      <xdr:row>85</xdr:row>
      <xdr:rowOff>160443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9347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160443</xdr:rowOff>
    </xdr:from>
    <xdr:to>
      <xdr:col>72</xdr:col>
      <xdr:colOff>203200</xdr:colOff>
      <xdr:row>86</xdr:row>
      <xdr:rowOff>165946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33693"/>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165946</xdr:rowOff>
    </xdr:from>
    <xdr:to>
      <xdr:col>68</xdr:col>
      <xdr:colOff>152400</xdr:colOff>
      <xdr:row>87</xdr:row>
      <xdr:rowOff>2539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9106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61823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69427</xdr:rowOff>
    </xdr:from>
    <xdr:to>
      <xdr:col>77</xdr:col>
      <xdr:colOff>95250</xdr:colOff>
      <xdr:row>85</xdr:row>
      <xdr:rowOff>171027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109643</xdr:rowOff>
    </xdr:from>
    <xdr:to>
      <xdr:col>73</xdr:col>
      <xdr:colOff>44450</xdr:colOff>
      <xdr:row>86</xdr:row>
      <xdr:rowOff>39793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24570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115146</xdr:rowOff>
    </xdr:from>
    <xdr:to>
      <xdr:col>68</xdr:col>
      <xdr:colOff>203200</xdr:colOff>
      <xdr:row>87</xdr:row>
      <xdr:rowOff>45296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30073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計画的な職員採用を実施したことや、外部施設を直営で運営していることにより、平成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類似団体より大きい数値となっている。これから、会計年度任用職員制度の実施に伴い、定数管理が更に困難な状況となることから、新たな職員定数管理計画の策定を視野に、適正規模の職員数となるよ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159585</xdr:rowOff>
    </xdr:from>
    <xdr:to>
      <xdr:col>81</xdr:col>
      <xdr:colOff>44450</xdr:colOff>
      <xdr:row>63</xdr:row>
      <xdr:rowOff>69487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789485"/>
          <a:ext cx="838200" cy="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112014</xdr:rowOff>
    </xdr:from>
    <xdr:to>
      <xdr:col>77</xdr:col>
      <xdr:colOff>44450</xdr:colOff>
      <xdr:row>62</xdr:row>
      <xdr:rowOff>159585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741914"/>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45139</xdr:rowOff>
    </xdr:from>
    <xdr:to>
      <xdr:col>72</xdr:col>
      <xdr:colOff>203200</xdr:colOff>
      <xdr:row>62</xdr:row>
      <xdr:rowOff>112014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675039"/>
          <a:ext cx="889000" cy="6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45139</xdr:rowOff>
    </xdr:from>
    <xdr:to>
      <xdr:col>68</xdr:col>
      <xdr:colOff>152400</xdr:colOff>
      <xdr:row>62</xdr:row>
      <xdr:rowOff>46518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675039"/>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18687</xdr:rowOff>
    </xdr:from>
    <xdr:to>
      <xdr:col>81</xdr:col>
      <xdr:colOff>95250</xdr:colOff>
      <xdr:row>63</xdr:row>
      <xdr:rowOff>120287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162214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108785</xdr:rowOff>
    </xdr:from>
    <xdr:to>
      <xdr:col>77</xdr:col>
      <xdr:colOff>95250</xdr:colOff>
      <xdr:row>63</xdr:row>
      <xdr:rowOff>38935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23712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825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61214</xdr:rowOff>
    </xdr:from>
    <xdr:to>
      <xdr:col>73</xdr:col>
      <xdr:colOff>44450</xdr:colOff>
      <xdr:row>62</xdr:row>
      <xdr:rowOff>162814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147591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165789</xdr:rowOff>
    </xdr:from>
    <xdr:to>
      <xdr:col>68</xdr:col>
      <xdr:colOff>203200</xdr:colOff>
      <xdr:row>62</xdr:row>
      <xdr:rowOff>95939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2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80716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71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167168</xdr:rowOff>
    </xdr:from>
    <xdr:to>
      <xdr:col>64</xdr:col>
      <xdr:colOff>152400</xdr:colOff>
      <xdr:row>62</xdr:row>
      <xdr:rowOff>97318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6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82095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1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実質公債費比率については、地方債発行抑制と大型の繰上償還の実施により、着実に減少している。しかし、平成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実施ているスポーツセンター建設事業や、今後も継続していく予定の農業基盤整備事業、さらに消防庁舎建設事業等が控えており、多額の地方債発行が予定されていることから、実質公債費比率の急激な上昇を抑えるためにも、年間償還額の平準化を図る等計画的な起債管理を行う。</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32766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429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61722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622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90678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9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138938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201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年連続で発生していない。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今後も継続した取り組みを進め、財政の健全化を図る。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5,000
4,968
190.95
5,892,656
5,721,600
158,593
2,720,350
5,141,202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よりも高い水準にある。これは各施設を直営で運営している（認定こども園等）ことが主要因となっているが、これは、行政サービスの提供方法の差異によるものと言える。政策的判断で実施していることではあるが、今後はコスト削減を視野に入れ、施設のアウトソーシングの検討も含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45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4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近似値の状況。特に、年々上昇している最低賃金の影響により、委託業務等の契約額が上昇しており、予算を圧迫している状況。事業のスクラップアンドビルドにより、事業を取捨していく検討が必要と考え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120142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845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120142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616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6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56134</xdr:rowOff>
    </xdr:from>
    <xdr:to>
      <xdr:col>69</xdr:col>
      <xdr:colOff>92075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70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69342</xdr:rowOff>
    </xdr:from>
    <xdr:to>
      <xdr:col>78</xdr:col>
      <xdr:colOff>120650</xdr:colOff>
      <xdr:row>17</xdr:row>
      <xdr:rowOff>170942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155719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7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扶助費については、類似団体の平均値を大きく下回っている状態である。今後も厳格な資格審査や対象者の状況把握に努め、扶助費の支給を進める。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175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53</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099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38100</xdr:rowOff>
    </xdr:from>
    <xdr:to>
      <xdr:col>20</xdr:col>
      <xdr:colOff>38100</xdr:colOff>
      <xdr:row>53</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149877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0</xdr:rowOff>
    </xdr:from>
    <xdr:to>
      <xdr:col>15</xdr:col>
      <xdr:colOff>149225</xdr:colOff>
      <xdr:row>53</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133350</xdr:rowOff>
    </xdr:from>
    <xdr:to>
      <xdr:col>11</xdr:col>
      <xdr:colOff>60325</xdr:colOff>
      <xdr:row>53</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類似団体の平均値を下回っている状況が継続している。各会計への繰出しについては、下水道会計については独立採算の原則に立ち返った料金改定の検討を進めるなど、一般会計の負担軽減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26416</xdr:rowOff>
    </xdr:from>
    <xdr:to>
      <xdr:col>82</xdr:col>
      <xdr:colOff>107950</xdr:colOff>
      <xdr:row>56</xdr:row>
      <xdr:rowOff>67564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6276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60706</xdr:rowOff>
    </xdr:from>
    <xdr:to>
      <xdr:col>78</xdr:col>
      <xdr:colOff>69850</xdr:colOff>
      <xdr:row>56</xdr:row>
      <xdr:rowOff>67564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49045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60706</xdr:rowOff>
    </xdr:from>
    <xdr:to>
      <xdr:col>73</xdr:col>
      <xdr:colOff>180975</xdr:colOff>
      <xdr:row>56</xdr:row>
      <xdr:rowOff>3556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4904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165862</xdr:rowOff>
    </xdr:from>
    <xdr:to>
      <xdr:col>69</xdr:col>
      <xdr:colOff>92075</xdr:colOff>
      <xdr:row>56</xdr:row>
      <xdr:rowOff>3556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595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163593</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4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xdr:rowOff>
    </xdr:from>
    <xdr:to>
      <xdr:col>78</xdr:col>
      <xdr:colOff>120650</xdr:colOff>
      <xdr:row>56</xdr:row>
      <xdr:rowOff>118364</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128541</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9906</xdr:rowOff>
    </xdr:from>
    <xdr:to>
      <xdr:col>74</xdr:col>
      <xdr:colOff>31750</xdr:colOff>
      <xdr:row>55</xdr:row>
      <xdr:rowOff>111506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121683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124206</xdr:rowOff>
    </xdr:from>
    <xdr:to>
      <xdr:col>69</xdr:col>
      <xdr:colOff>142875</xdr:colOff>
      <xdr:row>56</xdr:row>
      <xdr:rowOff>54356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64533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115062</xdr:rowOff>
    </xdr:from>
    <xdr:to>
      <xdr:col>65</xdr:col>
      <xdr:colOff>53975</xdr:colOff>
      <xdr:row>56</xdr:row>
      <xdr:rowOff>45212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55389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類似団体を大きく下回っている状況ではあるが、政策的に実施する補助事業が増えている。事業の必要性等考慮し、経費の縮減に努めていく。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1711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49276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1711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36</xdr:row>
      <xdr:rowOff>49276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1483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147574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088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地方債発行抑制や償還終了により、類似団体の平均値を下回っている状況が継続している。しかしながら、今般実施したスポーツセンター建設事業や、継続する大型の農業基盤整備事業、さらに消防庁舎建設事業等が控えており、数値の悪化が懸念されることから、償還額の平準化に重きをおいた計画的な地方債発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54611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0810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96520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081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111761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77</xdr:row>
      <xdr:rowOff>27939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1419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公債費以外については、類似団体の平均値を継続して下回っている状況であるので、今後も継続した取り組みを続け、経費の削減に努める。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66584</xdr:rowOff>
    </xdr:from>
    <xdr:to>
      <xdr:col>82</xdr:col>
      <xdr:colOff>107950</xdr:colOff>
      <xdr:row>75</xdr:row>
      <xdr:rowOff>92710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29253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84546</xdr:rowOff>
    </xdr:from>
    <xdr:to>
      <xdr:col>78</xdr:col>
      <xdr:colOff>69850</xdr:colOff>
      <xdr:row>75</xdr:row>
      <xdr:rowOff>92710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771846"/>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84546</xdr:rowOff>
    </xdr:from>
    <xdr:to>
      <xdr:col>73</xdr:col>
      <xdr:colOff>180975</xdr:colOff>
      <xdr:row>74</xdr:row>
      <xdr:rowOff>140063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77184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100874</xdr:rowOff>
    </xdr:from>
    <xdr:to>
      <xdr:col>69</xdr:col>
      <xdr:colOff>92075</xdr:colOff>
      <xdr:row>74</xdr:row>
      <xdr:rowOff>140063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7881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15784</xdr:rowOff>
    </xdr:from>
    <xdr:to>
      <xdr:col>82</xdr:col>
      <xdr:colOff>158750</xdr:colOff>
      <xdr:row>75</xdr:row>
      <xdr:rowOff>117384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32311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1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33746</xdr:rowOff>
    </xdr:from>
    <xdr:to>
      <xdr:col>74</xdr:col>
      <xdr:colOff>31750</xdr:colOff>
      <xdr:row>74</xdr:row>
      <xdr:rowOff>135346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7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145523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48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89263</xdr:rowOff>
    </xdr:from>
    <xdr:to>
      <xdr:col>69</xdr:col>
      <xdr:colOff>142875</xdr:colOff>
      <xdr:row>75</xdr:row>
      <xdr:rowOff>19413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29590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50074</xdr:rowOff>
    </xdr:from>
    <xdr:to>
      <xdr:col>65</xdr:col>
      <xdr:colOff>53975</xdr:colOff>
      <xdr:row>74</xdr:row>
      <xdr:rowOff>151674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161851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5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153457</xdr:rowOff>
    </xdr:from>
    <xdr:to>
      <xdr:col>29</xdr:col>
      <xdr:colOff>127000</xdr:colOff>
      <xdr:row>16</xdr:row>
      <xdr:rowOff>10844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772832"/>
          <a:ext cx="647700" cy="2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10844</xdr:rowOff>
    </xdr:from>
    <xdr:to>
      <xdr:col>26</xdr:col>
      <xdr:colOff>50800</xdr:colOff>
      <xdr:row>16</xdr:row>
      <xdr:rowOff>56759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801669"/>
          <a:ext cx="698500" cy="4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56759</xdr:rowOff>
    </xdr:from>
    <xdr:to>
      <xdr:col>22</xdr:col>
      <xdr:colOff>114300</xdr:colOff>
      <xdr:row>16</xdr:row>
      <xdr:rowOff>60011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847584"/>
          <a:ext cx="698500" cy="3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60011</xdr:rowOff>
    </xdr:from>
    <xdr:to>
      <xdr:col>18</xdr:col>
      <xdr:colOff>177800</xdr:colOff>
      <xdr:row>16</xdr:row>
      <xdr:rowOff>99473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850836"/>
          <a:ext cx="698500" cy="39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102657</xdr:rowOff>
    </xdr:from>
    <xdr:to>
      <xdr:col>29</xdr:col>
      <xdr:colOff>177800</xdr:colOff>
      <xdr:row>16</xdr:row>
      <xdr:rowOff>32807</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722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119184</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56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131494</xdr:rowOff>
    </xdr:from>
    <xdr:to>
      <xdr:col>26</xdr:col>
      <xdr:colOff>101600</xdr:colOff>
      <xdr:row>16</xdr:row>
      <xdr:rowOff>61644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750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71821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519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5959</xdr:rowOff>
    </xdr:from>
    <xdr:to>
      <xdr:col>22</xdr:col>
      <xdr:colOff>165100</xdr:colOff>
      <xdr:row>16</xdr:row>
      <xdr:rowOff>107559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79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117736</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56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9211</xdr:rowOff>
    </xdr:from>
    <xdr:to>
      <xdr:col>19</xdr:col>
      <xdr:colOff>38100</xdr:colOff>
      <xdr:row>16</xdr:row>
      <xdr:rowOff>110811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0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120988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5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48673</xdr:rowOff>
    </xdr:from>
    <xdr:to>
      <xdr:col>15</xdr:col>
      <xdr:colOff>101600</xdr:colOff>
      <xdr:row>16</xdr:row>
      <xdr:rowOff>150273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3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160450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0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33056</xdr:rowOff>
    </xdr:from>
    <xdr:to>
      <xdr:col>29</xdr:col>
      <xdr:colOff>127000</xdr:colOff>
      <xdr:row>35</xdr:row>
      <xdr:rowOff>40198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43406"/>
          <a:ext cx="647700" cy="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421</xdr:rowOff>
    </xdr:from>
    <xdr:to>
      <xdr:col>26</xdr:col>
      <xdr:colOff>50800</xdr:colOff>
      <xdr:row>35</xdr:row>
      <xdr:rowOff>33056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10771"/>
          <a:ext cx="698500" cy="32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327569</xdr:rowOff>
    </xdr:from>
    <xdr:to>
      <xdr:col>22</xdr:col>
      <xdr:colOff>114300</xdr:colOff>
      <xdr:row>35</xdr:row>
      <xdr:rowOff>421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595019"/>
          <a:ext cx="698500" cy="15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296643</xdr:rowOff>
    </xdr:from>
    <xdr:to>
      <xdr:col>18</xdr:col>
      <xdr:colOff>177800</xdr:colOff>
      <xdr:row>34</xdr:row>
      <xdr:rowOff>327569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64093"/>
          <a:ext cx="698500" cy="3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332298</xdr:rowOff>
    </xdr:from>
    <xdr:to>
      <xdr:col>29</xdr:col>
      <xdr:colOff>177800</xdr:colOff>
      <xdr:row>35</xdr:row>
      <xdr:rowOff>90998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99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304375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7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325156</xdr:rowOff>
    </xdr:from>
    <xdr:to>
      <xdr:col>26</xdr:col>
      <xdr:colOff>101600</xdr:colOff>
      <xdr:row>35</xdr:row>
      <xdr:rowOff>83856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9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68633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7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292521</xdr:rowOff>
    </xdr:from>
    <xdr:to>
      <xdr:col>22</xdr:col>
      <xdr:colOff>165100</xdr:colOff>
      <xdr:row>35</xdr:row>
      <xdr:rowOff>51221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59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35998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4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276769</xdr:rowOff>
    </xdr:from>
    <xdr:to>
      <xdr:col>19</xdr:col>
      <xdr:colOff>38100</xdr:colOff>
      <xdr:row>35</xdr:row>
      <xdr:rowOff>35469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44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20246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3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245843</xdr:rowOff>
    </xdr:from>
    <xdr:to>
      <xdr:col>15</xdr:col>
      <xdr:colOff>101600</xdr:colOff>
      <xdr:row>35</xdr:row>
      <xdr:rowOff>4543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1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332220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9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5,000
4,968
190.95
5,892,656
5,721,600
158,593
2,720,350
5,141,202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100884</xdr:rowOff>
    </xdr:from>
    <xdr:to>
      <xdr:col>24</xdr:col>
      <xdr:colOff>63500</xdr:colOff>
      <xdr:row>34</xdr:row>
      <xdr:rowOff>120940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30184"/>
          <a:ext cx="838200" cy="2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120940</xdr:rowOff>
    </xdr:from>
    <xdr:to>
      <xdr:col>19</xdr:col>
      <xdr:colOff>177800</xdr:colOff>
      <xdr:row>34</xdr:row>
      <xdr:rowOff>169753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50240"/>
          <a:ext cx="889000" cy="4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132735</xdr:rowOff>
    </xdr:from>
    <xdr:to>
      <xdr:col>15</xdr:col>
      <xdr:colOff>50800</xdr:colOff>
      <xdr:row>34</xdr:row>
      <xdr:rowOff>169753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62035"/>
          <a:ext cx="889000" cy="3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132735</xdr:rowOff>
    </xdr:from>
    <xdr:to>
      <xdr:col>10</xdr:col>
      <xdr:colOff>114300</xdr:colOff>
      <xdr:row>35</xdr:row>
      <xdr:rowOff>2205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62035"/>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50084</xdr:rowOff>
    </xdr:from>
    <xdr:to>
      <xdr:col>24</xdr:col>
      <xdr:colOff>114300</xdr:colOff>
      <xdr:row>34</xdr:row>
      <xdr:rowOff>151684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72961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3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70140</xdr:rowOff>
    </xdr:from>
    <xdr:to>
      <xdr:col>20</xdr:col>
      <xdr:colOff>38100</xdr:colOff>
      <xdr:row>35</xdr:row>
      <xdr:rowOff>290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16817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7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118953</xdr:rowOff>
    </xdr:from>
    <xdr:to>
      <xdr:col>15</xdr:col>
      <xdr:colOff>101600</xdr:colOff>
      <xdr:row>35</xdr:row>
      <xdr:rowOff>49103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65630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2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81935</xdr:rowOff>
    </xdr:from>
    <xdr:to>
      <xdr:col>10</xdr:col>
      <xdr:colOff>165100</xdr:colOff>
      <xdr:row>35</xdr:row>
      <xdr:rowOff>12085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28612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8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122855</xdr:rowOff>
    </xdr:from>
    <xdr:to>
      <xdr:col>6</xdr:col>
      <xdr:colOff>38100</xdr:colOff>
      <xdr:row>35</xdr:row>
      <xdr:rowOff>53005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5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69532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2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142402</xdr:rowOff>
    </xdr:from>
    <xdr:to>
      <xdr:col>24</xdr:col>
      <xdr:colOff>63500</xdr:colOff>
      <xdr:row>55</xdr:row>
      <xdr:rowOff>9823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00702"/>
          <a:ext cx="838200" cy="3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926</xdr:rowOff>
    </xdr:from>
    <xdr:to>
      <xdr:col>19</xdr:col>
      <xdr:colOff>177800</xdr:colOff>
      <xdr:row>55</xdr:row>
      <xdr:rowOff>9823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430676"/>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926</xdr:rowOff>
    </xdr:from>
    <xdr:to>
      <xdr:col>15</xdr:col>
      <xdr:colOff>50800</xdr:colOff>
      <xdr:row>55</xdr:row>
      <xdr:rowOff>58108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30676"/>
          <a:ext cx="889000" cy="5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58108</xdr:rowOff>
    </xdr:from>
    <xdr:to>
      <xdr:col>10</xdr:col>
      <xdr:colOff>114300</xdr:colOff>
      <xdr:row>55</xdr:row>
      <xdr:rowOff>64125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87858"/>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91602</xdr:rowOff>
    </xdr:from>
    <xdr:to>
      <xdr:col>24</xdr:col>
      <xdr:colOff>114300</xdr:colOff>
      <xdr:row>55</xdr:row>
      <xdr:rowOff>21752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114479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0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130473</xdr:rowOff>
    </xdr:from>
    <xdr:to>
      <xdr:col>20</xdr:col>
      <xdr:colOff>38100</xdr:colOff>
      <xdr:row>55</xdr:row>
      <xdr:rowOff>60623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77150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16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121576</xdr:rowOff>
    </xdr:from>
    <xdr:to>
      <xdr:col>15</xdr:col>
      <xdr:colOff>101600</xdr:colOff>
      <xdr:row>55</xdr:row>
      <xdr:rowOff>51726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68253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5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7308</xdr:rowOff>
    </xdr:from>
    <xdr:to>
      <xdr:col>10</xdr:col>
      <xdr:colOff>165100</xdr:colOff>
      <xdr:row>55</xdr:row>
      <xdr:rowOff>108908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125435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1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13325</xdr:rowOff>
    </xdr:from>
    <xdr:to>
      <xdr:col>6</xdr:col>
      <xdr:colOff>38100</xdr:colOff>
      <xdr:row>55</xdr:row>
      <xdr:rowOff>114925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4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131452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1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25651</xdr:rowOff>
    </xdr:from>
    <xdr:to>
      <xdr:col>24</xdr:col>
      <xdr:colOff>63500</xdr:colOff>
      <xdr:row>76</xdr:row>
      <xdr:rowOff>53381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055851"/>
          <a:ext cx="838200" cy="2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53381</xdr:rowOff>
    </xdr:from>
    <xdr:to>
      <xdr:col>19</xdr:col>
      <xdr:colOff>177800</xdr:colOff>
      <xdr:row>76</xdr:row>
      <xdr:rowOff>163178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083581"/>
          <a:ext cx="889000" cy="10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125230</xdr:rowOff>
    </xdr:from>
    <xdr:to>
      <xdr:col>15</xdr:col>
      <xdr:colOff>50800</xdr:colOff>
      <xdr:row>76</xdr:row>
      <xdr:rowOff>163178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155430"/>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54318</xdr:rowOff>
    </xdr:from>
    <xdr:to>
      <xdr:col>10</xdr:col>
      <xdr:colOff>114300</xdr:colOff>
      <xdr:row>76</xdr:row>
      <xdr:rowOff>125230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084518"/>
          <a:ext cx="889000" cy="7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146301</xdr:rowOff>
    </xdr:from>
    <xdr:to>
      <xdr:col>24</xdr:col>
      <xdr:colOff>114300</xdr:colOff>
      <xdr:row>76</xdr:row>
      <xdr:rowOff>76451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00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169178</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85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2581</xdr:rowOff>
    </xdr:from>
    <xdr:to>
      <xdr:col>20</xdr:col>
      <xdr:colOff>38100</xdr:colOff>
      <xdr:row>76</xdr:row>
      <xdr:rowOff>104181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0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120707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80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112378</xdr:rowOff>
    </xdr:from>
    <xdr:to>
      <xdr:col>15</xdr:col>
      <xdr:colOff>101600</xdr:colOff>
      <xdr:row>77</xdr:row>
      <xdr:rowOff>42528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33655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32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74430</xdr:rowOff>
    </xdr:from>
    <xdr:to>
      <xdr:col>10</xdr:col>
      <xdr:colOff>165100</xdr:colOff>
      <xdr:row>77</xdr:row>
      <xdr:rowOff>4580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21107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87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3518</xdr:rowOff>
    </xdr:from>
    <xdr:to>
      <xdr:col>6</xdr:col>
      <xdr:colOff>38100</xdr:colOff>
      <xdr:row>76</xdr:row>
      <xdr:rowOff>105118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0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121645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80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88853</xdr:rowOff>
    </xdr:from>
    <xdr:to>
      <xdr:col>24</xdr:col>
      <xdr:colOff>63500</xdr:colOff>
      <xdr:row>97</xdr:row>
      <xdr:rowOff>149906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19503"/>
          <a:ext cx="838200" cy="6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131749</xdr:rowOff>
    </xdr:from>
    <xdr:to>
      <xdr:col>19</xdr:col>
      <xdr:colOff>177800</xdr:colOff>
      <xdr:row>97</xdr:row>
      <xdr:rowOff>149906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762399"/>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131749</xdr:rowOff>
    </xdr:from>
    <xdr:to>
      <xdr:col>15</xdr:col>
      <xdr:colOff>50800</xdr:colOff>
      <xdr:row>98</xdr:row>
      <xdr:rowOff>55542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762399"/>
          <a:ext cx="889000" cy="9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43394</xdr:rowOff>
    </xdr:from>
    <xdr:to>
      <xdr:col>10</xdr:col>
      <xdr:colOff>114300</xdr:colOff>
      <xdr:row>98</xdr:row>
      <xdr:rowOff>55542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845494"/>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38053</xdr:rowOff>
    </xdr:from>
    <xdr:to>
      <xdr:col>24</xdr:col>
      <xdr:colOff>114300</xdr:colOff>
      <xdr:row>97</xdr:row>
      <xdr:rowOff>139653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6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16480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4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99106</xdr:rowOff>
    </xdr:from>
    <xdr:to>
      <xdr:col>20</xdr:col>
      <xdr:colOff>38100</xdr:colOff>
      <xdr:row>98</xdr:row>
      <xdr:rowOff>29256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20383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2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80949</xdr:rowOff>
    </xdr:from>
    <xdr:to>
      <xdr:col>15</xdr:col>
      <xdr:colOff>101600</xdr:colOff>
      <xdr:row>98</xdr:row>
      <xdr:rowOff>11099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2226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4742</xdr:rowOff>
    </xdr:from>
    <xdr:to>
      <xdr:col>10</xdr:col>
      <xdr:colOff>165100</xdr:colOff>
      <xdr:row>98</xdr:row>
      <xdr:rowOff>106342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97469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164044</xdr:rowOff>
    </xdr:from>
    <xdr:to>
      <xdr:col>6</xdr:col>
      <xdr:colOff>38100</xdr:colOff>
      <xdr:row>98</xdr:row>
      <xdr:rowOff>94194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9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85321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8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169647</xdr:rowOff>
    </xdr:from>
    <xdr:to>
      <xdr:col>55</xdr:col>
      <xdr:colOff>0</xdr:colOff>
      <xdr:row>35</xdr:row>
      <xdr:rowOff>53166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98947"/>
          <a:ext cx="838200" cy="5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113087</xdr:rowOff>
    </xdr:from>
    <xdr:to>
      <xdr:col>50</xdr:col>
      <xdr:colOff>114300</xdr:colOff>
      <xdr:row>34</xdr:row>
      <xdr:rowOff>169647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42387"/>
          <a:ext cx="889000" cy="5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113087</xdr:rowOff>
    </xdr:from>
    <xdr:to>
      <xdr:col>45</xdr:col>
      <xdr:colOff>177800</xdr:colOff>
      <xdr:row>35</xdr:row>
      <xdr:rowOff>14994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42387"/>
          <a:ext cx="889000" cy="7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14994</xdr:rowOff>
    </xdr:from>
    <xdr:to>
      <xdr:col>41</xdr:col>
      <xdr:colOff>50800</xdr:colOff>
      <xdr:row>36</xdr:row>
      <xdr:rowOff>85737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15744"/>
          <a:ext cx="889000" cy="24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2366</xdr:rowOff>
    </xdr:from>
    <xdr:to>
      <xdr:col>55</xdr:col>
      <xdr:colOff>50800</xdr:colOff>
      <xdr:row>35</xdr:row>
      <xdr:rowOff>103966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152243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8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118847</xdr:rowOff>
    </xdr:from>
    <xdr:to>
      <xdr:col>50</xdr:col>
      <xdr:colOff>165100</xdr:colOff>
      <xdr:row>35</xdr:row>
      <xdr:rowOff>48997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40124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4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62287</xdr:rowOff>
    </xdr:from>
    <xdr:to>
      <xdr:col>46</xdr:col>
      <xdr:colOff>38100</xdr:colOff>
      <xdr:row>34</xdr:row>
      <xdr:rowOff>163887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8964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6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135644</xdr:rowOff>
    </xdr:from>
    <xdr:to>
      <xdr:col>41</xdr:col>
      <xdr:colOff>101600</xdr:colOff>
      <xdr:row>35</xdr:row>
      <xdr:rowOff>65794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82321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4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34937</xdr:rowOff>
    </xdr:from>
    <xdr:to>
      <xdr:col>36</xdr:col>
      <xdr:colOff>165100</xdr:colOff>
      <xdr:row>36</xdr:row>
      <xdr:rowOff>136537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127664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29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150604</xdr:rowOff>
    </xdr:from>
    <xdr:to>
      <xdr:col>55</xdr:col>
      <xdr:colOff>0</xdr:colOff>
      <xdr:row>55</xdr:row>
      <xdr:rowOff>36612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8723104"/>
          <a:ext cx="838200" cy="74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36612</xdr:rowOff>
    </xdr:from>
    <xdr:to>
      <xdr:col>50</xdr:col>
      <xdr:colOff>114300</xdr:colOff>
      <xdr:row>55</xdr:row>
      <xdr:rowOff>77825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466362"/>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109982</xdr:rowOff>
    </xdr:from>
    <xdr:to>
      <xdr:col>45</xdr:col>
      <xdr:colOff>177800</xdr:colOff>
      <xdr:row>55</xdr:row>
      <xdr:rowOff>77825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025382"/>
          <a:ext cx="889000" cy="48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109982</xdr:rowOff>
    </xdr:from>
    <xdr:to>
      <xdr:col>41</xdr:col>
      <xdr:colOff>50800</xdr:colOff>
      <xdr:row>55</xdr:row>
      <xdr:rowOff>129577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025382"/>
          <a:ext cx="889000" cy="53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99804</xdr:rowOff>
    </xdr:from>
    <xdr:to>
      <xdr:col>55</xdr:col>
      <xdr:colOff>50800</xdr:colOff>
      <xdr:row>51</xdr:row>
      <xdr:rowOff>29954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867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122681</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852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157262</xdr:rowOff>
    </xdr:from>
    <xdr:to>
      <xdr:col>50</xdr:col>
      <xdr:colOff>165100</xdr:colOff>
      <xdr:row>55</xdr:row>
      <xdr:rowOff>87412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41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78539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0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27025</xdr:rowOff>
    </xdr:from>
    <xdr:to>
      <xdr:col>46</xdr:col>
      <xdr:colOff>38100</xdr:colOff>
      <xdr:row>55</xdr:row>
      <xdr:rowOff>128625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4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145152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23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59182</xdr:rowOff>
    </xdr:from>
    <xdr:to>
      <xdr:col>41</xdr:col>
      <xdr:colOff>101600</xdr:colOff>
      <xdr:row>52</xdr:row>
      <xdr:rowOff>160782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897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5859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874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78777</xdr:rowOff>
    </xdr:from>
    <xdr:to>
      <xdr:col>36</xdr:col>
      <xdr:colOff>165100</xdr:colOff>
      <xdr:row>56</xdr:row>
      <xdr:rowOff>8927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0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106151</xdr:rowOff>
    </xdr:from>
    <xdr:to>
      <xdr:col>55</xdr:col>
      <xdr:colOff>0</xdr:colOff>
      <xdr:row>75</xdr:row>
      <xdr:rowOff>162664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2107651"/>
          <a:ext cx="838200" cy="91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162664</xdr:rowOff>
    </xdr:from>
    <xdr:to>
      <xdr:col>50</xdr:col>
      <xdr:colOff>114300</xdr:colOff>
      <xdr:row>76</xdr:row>
      <xdr:rowOff>76388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021414"/>
          <a:ext cx="889000" cy="8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39355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76388</xdr:rowOff>
    </xdr:from>
    <xdr:to>
      <xdr:col>45</xdr:col>
      <xdr:colOff>177800</xdr:colOff>
      <xdr:row>78</xdr:row>
      <xdr:rowOff>11054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106588"/>
          <a:ext cx="889000" cy="27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11054</xdr:rowOff>
    </xdr:from>
    <xdr:to>
      <xdr:col>41</xdr:col>
      <xdr:colOff>50800</xdr:colOff>
      <xdr:row>78</xdr:row>
      <xdr:rowOff>15987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84154"/>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55351</xdr:rowOff>
    </xdr:from>
    <xdr:to>
      <xdr:col>55</xdr:col>
      <xdr:colOff>50800</xdr:colOff>
      <xdr:row>70</xdr:row>
      <xdr:rowOff>156951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20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8378</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00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111865</xdr:rowOff>
    </xdr:from>
    <xdr:to>
      <xdr:col>50</xdr:col>
      <xdr:colOff>165100</xdr:colOff>
      <xdr:row>76</xdr:row>
      <xdr:rowOff>42016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2970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58542</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27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25588</xdr:rowOff>
    </xdr:from>
    <xdr:to>
      <xdr:col>46</xdr:col>
      <xdr:colOff>38100</xdr:colOff>
      <xdr:row>76</xdr:row>
      <xdr:rowOff>127188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05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143714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8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131704</xdr:rowOff>
    </xdr:from>
    <xdr:to>
      <xdr:col>41</xdr:col>
      <xdr:colOff>101600</xdr:colOff>
      <xdr:row>78</xdr:row>
      <xdr:rowOff>61854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3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52981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2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136637</xdr:rowOff>
    </xdr:from>
    <xdr:to>
      <xdr:col>36</xdr:col>
      <xdr:colOff>165100</xdr:colOff>
      <xdr:row>78</xdr:row>
      <xdr:rowOff>66787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57914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64663</xdr:rowOff>
    </xdr:from>
    <xdr:to>
      <xdr:col>55</xdr:col>
      <xdr:colOff>0</xdr:colOff>
      <xdr:row>98</xdr:row>
      <xdr:rowOff>107593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66763"/>
          <a:ext cx="838200" cy="4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12061</xdr:rowOff>
    </xdr:from>
    <xdr:to>
      <xdr:col>50</xdr:col>
      <xdr:colOff>114300</xdr:colOff>
      <xdr:row>98</xdr:row>
      <xdr:rowOff>64663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14161"/>
          <a:ext cx="889000" cy="5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105288</xdr:rowOff>
    </xdr:from>
    <xdr:to>
      <xdr:col>45</xdr:col>
      <xdr:colOff>177800</xdr:colOff>
      <xdr:row>98</xdr:row>
      <xdr:rowOff>12061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050138"/>
          <a:ext cx="889000" cy="76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105288</xdr:rowOff>
    </xdr:from>
    <xdr:to>
      <xdr:col>41</xdr:col>
      <xdr:colOff>50800</xdr:colOff>
      <xdr:row>96</xdr:row>
      <xdr:rowOff>125386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050138"/>
          <a:ext cx="889000" cy="53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56793</xdr:rowOff>
    </xdr:from>
    <xdr:to>
      <xdr:col>55</xdr:col>
      <xdr:colOff>50800</xdr:colOff>
      <xdr:row>98</xdr:row>
      <xdr:rowOff>158393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143170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7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13863</xdr:rowOff>
    </xdr:from>
    <xdr:to>
      <xdr:col>50</xdr:col>
      <xdr:colOff>165100</xdr:colOff>
      <xdr:row>98</xdr:row>
      <xdr:rowOff>115463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1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106590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0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132711</xdr:rowOff>
    </xdr:from>
    <xdr:to>
      <xdr:col>46</xdr:col>
      <xdr:colOff>38100</xdr:colOff>
      <xdr:row>98</xdr:row>
      <xdr:rowOff>62861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53988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54488</xdr:rowOff>
    </xdr:from>
    <xdr:to>
      <xdr:col>41</xdr:col>
      <xdr:colOff>101600</xdr:colOff>
      <xdr:row>93</xdr:row>
      <xdr:rowOff>156088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599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1165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57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74586</xdr:rowOff>
    </xdr:from>
    <xdr:to>
      <xdr:col>36</xdr:col>
      <xdr:colOff>165100</xdr:colOff>
      <xdr:row>97</xdr:row>
      <xdr:rowOff>4736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21263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30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82292</xdr:rowOff>
    </xdr:from>
    <xdr:to>
      <xdr:col>85</xdr:col>
      <xdr:colOff>127000</xdr:colOff>
      <xdr:row>38</xdr:row>
      <xdr:rowOff>128339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97392"/>
          <a:ext cx="8382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82292</xdr:rowOff>
    </xdr:from>
    <xdr:to>
      <xdr:col>81</xdr:col>
      <xdr:colOff>50800</xdr:colOff>
      <xdr:row>38</xdr:row>
      <xdr:rowOff>122642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597392"/>
          <a:ext cx="889000" cy="4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145579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122642</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37742"/>
          <a:ext cx="889000" cy="1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77539</xdr:rowOff>
    </xdr:from>
    <xdr:to>
      <xdr:col>85</xdr:col>
      <xdr:colOff>177800</xdr:colOff>
      <xdr:row>39</xdr:row>
      <xdr:rowOff>7689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30985</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31492</xdr:rowOff>
    </xdr:from>
    <xdr:to>
      <xdr:col>81</xdr:col>
      <xdr:colOff>101600</xdr:colOff>
      <xdr:row>38</xdr:row>
      <xdr:rowOff>133092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149618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32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71842</xdr:rowOff>
    </xdr:from>
    <xdr:to>
      <xdr:col>76</xdr:col>
      <xdr:colOff>165100</xdr:colOff>
      <xdr:row>39</xdr:row>
      <xdr:rowOff>1992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164569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139760</xdr:rowOff>
    </xdr:from>
    <xdr:to>
      <xdr:col>85</xdr:col>
      <xdr:colOff>127000</xdr:colOff>
      <xdr:row>76</xdr:row>
      <xdr:rowOff>54130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827060"/>
          <a:ext cx="838200" cy="25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26615</xdr:rowOff>
    </xdr:from>
    <xdr:to>
      <xdr:col>81</xdr:col>
      <xdr:colOff>50800</xdr:colOff>
      <xdr:row>76</xdr:row>
      <xdr:rowOff>54130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056815"/>
          <a:ext cx="8890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2654</xdr:rowOff>
    </xdr:from>
    <xdr:to>
      <xdr:col>76</xdr:col>
      <xdr:colOff>114300</xdr:colOff>
      <xdr:row>76</xdr:row>
      <xdr:rowOff>26615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032854"/>
          <a:ext cx="8890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144149</xdr:rowOff>
    </xdr:from>
    <xdr:to>
      <xdr:col>71</xdr:col>
      <xdr:colOff>177800</xdr:colOff>
      <xdr:row>76</xdr:row>
      <xdr:rowOff>2654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02899"/>
          <a:ext cx="889000" cy="2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88960</xdr:rowOff>
    </xdr:from>
    <xdr:to>
      <xdr:col>85</xdr:col>
      <xdr:colOff>177800</xdr:colOff>
      <xdr:row>75</xdr:row>
      <xdr:rowOff>19110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77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111837</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62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3330</xdr:rowOff>
    </xdr:from>
    <xdr:to>
      <xdr:col>81</xdr:col>
      <xdr:colOff>101600</xdr:colOff>
      <xdr:row>76</xdr:row>
      <xdr:rowOff>104930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96057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2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147265</xdr:rowOff>
    </xdr:from>
    <xdr:to>
      <xdr:col>76</xdr:col>
      <xdr:colOff>165100</xdr:colOff>
      <xdr:row>76</xdr:row>
      <xdr:rowOff>77415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68542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9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123304</xdr:rowOff>
    </xdr:from>
    <xdr:to>
      <xdr:col>72</xdr:col>
      <xdr:colOff>38100</xdr:colOff>
      <xdr:row>76</xdr:row>
      <xdr:rowOff>53454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9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44581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7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93349</xdr:rowOff>
    </xdr:from>
    <xdr:to>
      <xdr:col>67</xdr:col>
      <xdr:colOff>101600</xdr:colOff>
      <xdr:row>76</xdr:row>
      <xdr:rowOff>23499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40026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72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65359</xdr:rowOff>
    </xdr:from>
    <xdr:to>
      <xdr:col>85</xdr:col>
      <xdr:colOff>127000</xdr:colOff>
      <xdr:row>97</xdr:row>
      <xdr:rowOff>154719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181659"/>
          <a:ext cx="838200" cy="60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65359</xdr:rowOff>
    </xdr:from>
    <xdr:to>
      <xdr:col>81</xdr:col>
      <xdr:colOff>50800</xdr:colOff>
      <xdr:row>96</xdr:row>
      <xdr:rowOff>72802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181659"/>
          <a:ext cx="889000" cy="3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72802</xdr:rowOff>
    </xdr:from>
    <xdr:to>
      <xdr:col>76</xdr:col>
      <xdr:colOff>114300</xdr:colOff>
      <xdr:row>96</xdr:row>
      <xdr:rowOff>166117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532002"/>
          <a:ext cx="889000" cy="9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166117</xdr:rowOff>
    </xdr:from>
    <xdr:to>
      <xdr:col>71</xdr:col>
      <xdr:colOff>177800</xdr:colOff>
      <xdr:row>96</xdr:row>
      <xdr:rowOff>167585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625317"/>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103919</xdr:rowOff>
    </xdr:from>
    <xdr:to>
      <xdr:col>85</xdr:col>
      <xdr:colOff>177800</xdr:colOff>
      <xdr:row>98</xdr:row>
      <xdr:rowOff>34069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82346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14559</xdr:rowOff>
    </xdr:from>
    <xdr:to>
      <xdr:col>81</xdr:col>
      <xdr:colOff>101600</xdr:colOff>
      <xdr:row>94</xdr:row>
      <xdr:rowOff>116159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1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132686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590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22002</xdr:rowOff>
    </xdr:from>
    <xdr:to>
      <xdr:col>76</xdr:col>
      <xdr:colOff>165100</xdr:colOff>
      <xdr:row>96</xdr:row>
      <xdr:rowOff>123602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4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140129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25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115317</xdr:rowOff>
    </xdr:from>
    <xdr:to>
      <xdr:col>72</xdr:col>
      <xdr:colOff>38100</xdr:colOff>
      <xdr:row>97</xdr:row>
      <xdr:rowOff>45467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5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61994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3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116785</xdr:rowOff>
    </xdr:from>
    <xdr:to>
      <xdr:col>67</xdr:col>
      <xdr:colOff>101600</xdr:colOff>
      <xdr:row>97</xdr:row>
      <xdr:rowOff>46935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5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63462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35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137490</xdr:rowOff>
    </xdr:from>
    <xdr:to>
      <xdr:col>116</xdr:col>
      <xdr:colOff>63500</xdr:colOff>
      <xdr:row>39</xdr:row>
      <xdr:rowOff>43726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2590"/>
          <a:ext cx="838200" cy="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137490</xdr:rowOff>
    </xdr:from>
    <xdr:to>
      <xdr:col>111</xdr:col>
      <xdr:colOff>177800</xdr:colOff>
      <xdr:row>38</xdr:row>
      <xdr:rowOff>157797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652590"/>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144349</xdr:rowOff>
    </xdr:from>
    <xdr:to>
      <xdr:col>107</xdr:col>
      <xdr:colOff>50800</xdr:colOff>
      <xdr:row>38</xdr:row>
      <xdr:rowOff>157797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9449"/>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144349</xdr:rowOff>
    </xdr:from>
    <xdr:to>
      <xdr:col>102</xdr:col>
      <xdr:colOff>114300</xdr:colOff>
      <xdr:row>39</xdr:row>
      <xdr:rowOff>9322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59449"/>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164376</xdr:rowOff>
    </xdr:from>
    <xdr:to>
      <xdr:col>116</xdr:col>
      <xdr:colOff>114300</xdr:colOff>
      <xdr:row>39</xdr:row>
      <xdr:rowOff>94526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79303</xdr:rowOff>
    </xdr:from>
    <xdr:ext cx="313932"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4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86690</xdr:rowOff>
    </xdr:from>
    <xdr:to>
      <xdr:col>112</xdr:col>
      <xdr:colOff>38100</xdr:colOff>
      <xdr:row>39</xdr:row>
      <xdr:rowOff>16840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7967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69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106997</xdr:rowOff>
    </xdr:from>
    <xdr:to>
      <xdr:col>107</xdr:col>
      <xdr:colOff>101600</xdr:colOff>
      <xdr:row>39</xdr:row>
      <xdr:rowOff>37147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28274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71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93549</xdr:rowOff>
    </xdr:from>
    <xdr:to>
      <xdr:col>102</xdr:col>
      <xdr:colOff>165100</xdr:colOff>
      <xdr:row>39</xdr:row>
      <xdr:rowOff>23699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14826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7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129972</xdr:rowOff>
    </xdr:from>
    <xdr:to>
      <xdr:col>98</xdr:col>
      <xdr:colOff>38100</xdr:colOff>
      <xdr:row>39</xdr:row>
      <xdr:rowOff>60122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51249</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37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31387</xdr:rowOff>
    </xdr:from>
    <xdr:to>
      <xdr:col>116</xdr:col>
      <xdr:colOff>63500</xdr:colOff>
      <xdr:row>59</xdr:row>
      <xdr:rowOff>32835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46937"/>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32835</xdr:rowOff>
    </xdr:from>
    <xdr:to>
      <xdr:col>111</xdr:col>
      <xdr:colOff>177800</xdr:colOff>
      <xdr:row>59</xdr:row>
      <xdr:rowOff>32944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48385"/>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32944</xdr:rowOff>
    </xdr:from>
    <xdr:to>
      <xdr:col>107</xdr:col>
      <xdr:colOff>50800</xdr:colOff>
      <xdr:row>59</xdr:row>
      <xdr:rowOff>33749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48494"/>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33749</xdr:rowOff>
    </xdr:from>
    <xdr:to>
      <xdr:col>102</xdr:col>
      <xdr:colOff>114300</xdr:colOff>
      <xdr:row>59</xdr:row>
      <xdr:rowOff>34457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49299"/>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152037</xdr:rowOff>
    </xdr:from>
    <xdr:to>
      <xdr:col>116</xdr:col>
      <xdr:colOff>114300</xdr:colOff>
      <xdr:row>59</xdr:row>
      <xdr:rowOff>82187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153485</xdr:rowOff>
    </xdr:from>
    <xdr:to>
      <xdr:col>112</xdr:col>
      <xdr:colOff>38100</xdr:colOff>
      <xdr:row>59</xdr:row>
      <xdr:rowOff>83635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100162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87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153594</xdr:rowOff>
    </xdr:from>
    <xdr:to>
      <xdr:col>107</xdr:col>
      <xdr:colOff>101600</xdr:colOff>
      <xdr:row>59</xdr:row>
      <xdr:rowOff>83744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100271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87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154399</xdr:rowOff>
    </xdr:from>
    <xdr:to>
      <xdr:col>102</xdr:col>
      <xdr:colOff>165100</xdr:colOff>
      <xdr:row>59</xdr:row>
      <xdr:rowOff>84549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9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101076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87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155107</xdr:rowOff>
    </xdr:from>
    <xdr:to>
      <xdr:col>98</xdr:col>
      <xdr:colOff>38100</xdr:colOff>
      <xdr:row>59</xdr:row>
      <xdr:rowOff>85257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76384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9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133938</xdr:rowOff>
    </xdr:from>
    <xdr:to>
      <xdr:col>116</xdr:col>
      <xdr:colOff>63500</xdr:colOff>
      <xdr:row>76</xdr:row>
      <xdr:rowOff>137243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64138"/>
          <a:ext cx="8382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133938</xdr:rowOff>
    </xdr:from>
    <xdr:to>
      <xdr:col>111</xdr:col>
      <xdr:colOff>177800</xdr:colOff>
      <xdr:row>76</xdr:row>
      <xdr:rowOff>166475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64138"/>
          <a:ext cx="8890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63557</xdr:rowOff>
    </xdr:from>
    <xdr:to>
      <xdr:col>107</xdr:col>
      <xdr:colOff>50800</xdr:colOff>
      <xdr:row>76</xdr:row>
      <xdr:rowOff>166475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93757"/>
          <a:ext cx="889000" cy="10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63557</xdr:rowOff>
    </xdr:from>
    <xdr:to>
      <xdr:col>102</xdr:col>
      <xdr:colOff>114300</xdr:colOff>
      <xdr:row>76</xdr:row>
      <xdr:rowOff>137861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93757"/>
          <a:ext cx="889000" cy="7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86443</xdr:rowOff>
    </xdr:from>
    <xdr:to>
      <xdr:col>116</xdr:col>
      <xdr:colOff>114300</xdr:colOff>
      <xdr:row>77</xdr:row>
      <xdr:rowOff>16593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64870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9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83138</xdr:rowOff>
    </xdr:from>
    <xdr:to>
      <xdr:col>112</xdr:col>
      <xdr:colOff>38100</xdr:colOff>
      <xdr:row>77</xdr:row>
      <xdr:rowOff>13288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4415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0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115675</xdr:rowOff>
    </xdr:from>
    <xdr:to>
      <xdr:col>107</xdr:col>
      <xdr:colOff>101600</xdr:colOff>
      <xdr:row>77</xdr:row>
      <xdr:rowOff>45825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36952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12757</xdr:rowOff>
    </xdr:from>
    <xdr:to>
      <xdr:col>102</xdr:col>
      <xdr:colOff>165100</xdr:colOff>
      <xdr:row>76</xdr:row>
      <xdr:rowOff>114357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105484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3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87061</xdr:rowOff>
    </xdr:from>
    <xdr:to>
      <xdr:col>98</xdr:col>
      <xdr:colOff>38100</xdr:colOff>
      <xdr:row>77</xdr:row>
      <xdr:rowOff>17211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8338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0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歳出総決算額は、住民一人当たり</a:t>
          </a:r>
          <a:r>
            <a:rPr kumimoji="1" lang="en-US" altLang="ja-JP" sz="1300">
              <a:latin typeface="ＭＳ Ｐゴシック" panose="020B0600070205080204" pitchFamily="50" charset="-128"/>
              <a:ea typeface="ＭＳ Ｐゴシック" panose="020B0600070205080204" pitchFamily="50" charset="-128"/>
            </a:rPr>
            <a:t>1,144,320</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特に普通建設事業の伸びが大きく、その内容としては、スポーツセンター建設事業の影響が大きい。類似団体と比較し、特に数値の高いものは、人件費と公債費となっている。人件費が常態的数値が高いのは、外部施設を直営で運営しており、職員数が多いことが要因となっている。今後は施設の外部委託等アウトソーシングの検討も視野に入れた検討をし、人件費の抑制に努めていく。また、公債費については、利率の高い公営住宅建設事業債の繰上償還を実施したことに伴い、一時的に増額している状況である、今後も償還額の平準化されている償還計画により、公債費の適正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5,000
4,968
190.95
5,892,656
5,721,600
158,593
2,720,350
5,141,202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162814</xdr:rowOff>
    </xdr:from>
    <xdr:to>
      <xdr:col>24</xdr:col>
      <xdr:colOff>63500</xdr:colOff>
      <xdr:row>34</xdr:row>
      <xdr:rowOff>45720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20664"/>
          <a:ext cx="8382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159385</xdr:rowOff>
    </xdr:from>
    <xdr:to>
      <xdr:col>19</xdr:col>
      <xdr:colOff>177800</xdr:colOff>
      <xdr:row>34</xdr:row>
      <xdr:rowOff>45720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17235"/>
          <a:ext cx="889000" cy="5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159385</xdr:rowOff>
    </xdr:from>
    <xdr:to>
      <xdr:col>15</xdr:col>
      <xdr:colOff>50800</xdr:colOff>
      <xdr:row>34</xdr:row>
      <xdr:rowOff>27686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17235"/>
          <a:ext cx="8890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27686</xdr:rowOff>
    </xdr:from>
    <xdr:to>
      <xdr:col>10</xdr:col>
      <xdr:colOff>114300</xdr:colOff>
      <xdr:row>34</xdr:row>
      <xdr:rowOff>107950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56986"/>
          <a:ext cx="889000" cy="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112014</xdr:rowOff>
    </xdr:from>
    <xdr:to>
      <xdr:col>24</xdr:col>
      <xdr:colOff>114300</xdr:colOff>
      <xdr:row>34</xdr:row>
      <xdr:rowOff>42164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6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134891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166370</xdr:rowOff>
    </xdr:from>
    <xdr:to>
      <xdr:col>20</xdr:col>
      <xdr:colOff>38100</xdr:colOff>
      <xdr:row>34</xdr:row>
      <xdr:rowOff>96520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113047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108585</xdr:rowOff>
    </xdr:from>
    <xdr:to>
      <xdr:col>15</xdr:col>
      <xdr:colOff>101600</xdr:colOff>
      <xdr:row>34</xdr:row>
      <xdr:rowOff>38735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6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55262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4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148336</xdr:rowOff>
    </xdr:from>
    <xdr:to>
      <xdr:col>10</xdr:col>
      <xdr:colOff>165100</xdr:colOff>
      <xdr:row>34</xdr:row>
      <xdr:rowOff>78486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95013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8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57150</xdr:rowOff>
    </xdr:from>
    <xdr:to>
      <xdr:col>6</xdr:col>
      <xdr:colOff>38100</xdr:colOff>
      <xdr:row>34</xdr:row>
      <xdr:rowOff>158750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3827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6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98033</xdr:rowOff>
    </xdr:from>
    <xdr:to>
      <xdr:col>24</xdr:col>
      <xdr:colOff>63500</xdr:colOff>
      <xdr:row>57</xdr:row>
      <xdr:rowOff>13581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356333"/>
          <a:ext cx="838200" cy="42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98033</xdr:rowOff>
    </xdr:from>
    <xdr:to>
      <xdr:col>19</xdr:col>
      <xdr:colOff>177800</xdr:colOff>
      <xdr:row>55</xdr:row>
      <xdr:rowOff>124867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356333"/>
          <a:ext cx="889000" cy="19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124867</xdr:rowOff>
    </xdr:from>
    <xdr:to>
      <xdr:col>15</xdr:col>
      <xdr:colOff>50800</xdr:colOff>
      <xdr:row>56</xdr:row>
      <xdr:rowOff>87619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54617"/>
          <a:ext cx="889000" cy="13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87619</xdr:rowOff>
    </xdr:from>
    <xdr:to>
      <xdr:col>10</xdr:col>
      <xdr:colOff>114300</xdr:colOff>
      <xdr:row>56</xdr:row>
      <xdr:rowOff>110762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88819"/>
          <a:ext cx="8890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134231</xdr:rowOff>
    </xdr:from>
    <xdr:to>
      <xdr:col>24</xdr:col>
      <xdr:colOff>114300</xdr:colOff>
      <xdr:row>57</xdr:row>
      <xdr:rowOff>64381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112658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47233</xdr:rowOff>
    </xdr:from>
    <xdr:to>
      <xdr:col>20</xdr:col>
      <xdr:colOff>38100</xdr:colOff>
      <xdr:row>54</xdr:row>
      <xdr:rowOff>148833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165360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08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74067</xdr:rowOff>
    </xdr:from>
    <xdr:to>
      <xdr:col>15</xdr:col>
      <xdr:colOff>101600</xdr:colOff>
      <xdr:row>56</xdr:row>
      <xdr:rowOff>4217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20744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27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36819</xdr:rowOff>
    </xdr:from>
    <xdr:to>
      <xdr:col>10</xdr:col>
      <xdr:colOff>165100</xdr:colOff>
      <xdr:row>56</xdr:row>
      <xdr:rowOff>138419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3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129546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3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59962</xdr:rowOff>
    </xdr:from>
    <xdr:to>
      <xdr:col>6</xdr:col>
      <xdr:colOff>38100</xdr:colOff>
      <xdr:row>56</xdr:row>
      <xdr:rowOff>161562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6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6639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3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145558</xdr:rowOff>
    </xdr:from>
    <xdr:to>
      <xdr:col>24</xdr:col>
      <xdr:colOff>63500</xdr:colOff>
      <xdr:row>76</xdr:row>
      <xdr:rowOff>119309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04308"/>
          <a:ext cx="838200" cy="14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42500</xdr:rowOff>
    </xdr:from>
    <xdr:to>
      <xdr:col>19</xdr:col>
      <xdr:colOff>177800</xdr:colOff>
      <xdr:row>76</xdr:row>
      <xdr:rowOff>119309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072700"/>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14136</xdr:rowOff>
    </xdr:from>
    <xdr:to>
      <xdr:col>15</xdr:col>
      <xdr:colOff>50800</xdr:colOff>
      <xdr:row>76</xdr:row>
      <xdr:rowOff>42500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44336"/>
          <a:ext cx="889000" cy="2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164326</xdr:rowOff>
    </xdr:from>
    <xdr:to>
      <xdr:col>10</xdr:col>
      <xdr:colOff>114300</xdr:colOff>
      <xdr:row>76</xdr:row>
      <xdr:rowOff>14136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851626"/>
          <a:ext cx="889000" cy="1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94758</xdr:rowOff>
    </xdr:from>
    <xdr:to>
      <xdr:col>24</xdr:col>
      <xdr:colOff>114300</xdr:colOff>
      <xdr:row>76</xdr:row>
      <xdr:rowOff>24907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535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73185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68509</xdr:rowOff>
    </xdr:from>
    <xdr:to>
      <xdr:col>20</xdr:col>
      <xdr:colOff>38100</xdr:colOff>
      <xdr:row>76</xdr:row>
      <xdr:rowOff>170109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9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161236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9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163150</xdr:rowOff>
    </xdr:from>
    <xdr:to>
      <xdr:col>15</xdr:col>
      <xdr:colOff>101600</xdr:colOff>
      <xdr:row>76</xdr:row>
      <xdr:rowOff>93300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84427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1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134786</xdr:rowOff>
    </xdr:from>
    <xdr:to>
      <xdr:col>10</xdr:col>
      <xdr:colOff>165100</xdr:colOff>
      <xdr:row>76</xdr:row>
      <xdr:rowOff>64936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56063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8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113526</xdr:rowOff>
    </xdr:from>
    <xdr:to>
      <xdr:col>6</xdr:col>
      <xdr:colOff>38100</xdr:colOff>
      <xdr:row>75</xdr:row>
      <xdr:rowOff>43676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60203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7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12934</xdr:rowOff>
    </xdr:from>
    <xdr:to>
      <xdr:col>24</xdr:col>
      <xdr:colOff>63500</xdr:colOff>
      <xdr:row>97</xdr:row>
      <xdr:rowOff>39405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43584"/>
          <a:ext cx="838200" cy="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12934</xdr:rowOff>
    </xdr:from>
    <xdr:to>
      <xdr:col>19</xdr:col>
      <xdr:colOff>177800</xdr:colOff>
      <xdr:row>97</xdr:row>
      <xdr:rowOff>36708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43584"/>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115956</xdr:rowOff>
    </xdr:from>
    <xdr:to>
      <xdr:col>15</xdr:col>
      <xdr:colOff>50800</xdr:colOff>
      <xdr:row>97</xdr:row>
      <xdr:rowOff>36708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75156"/>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115956</xdr:rowOff>
    </xdr:from>
    <xdr:to>
      <xdr:col>10</xdr:col>
      <xdr:colOff>114300</xdr:colOff>
      <xdr:row>97</xdr:row>
      <xdr:rowOff>38033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75156"/>
          <a:ext cx="889000" cy="9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160055</xdr:rowOff>
    </xdr:from>
    <xdr:to>
      <xdr:col>24</xdr:col>
      <xdr:colOff>114300</xdr:colOff>
      <xdr:row>97</xdr:row>
      <xdr:rowOff>90205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138482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133584</xdr:rowOff>
    </xdr:from>
    <xdr:to>
      <xdr:col>20</xdr:col>
      <xdr:colOff>38100</xdr:colOff>
      <xdr:row>97</xdr:row>
      <xdr:rowOff>63734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54861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8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157358</xdr:rowOff>
    </xdr:from>
    <xdr:to>
      <xdr:col>15</xdr:col>
      <xdr:colOff>101600</xdr:colOff>
      <xdr:row>97</xdr:row>
      <xdr:rowOff>87508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78635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65156</xdr:rowOff>
    </xdr:from>
    <xdr:to>
      <xdr:col>10</xdr:col>
      <xdr:colOff>165100</xdr:colOff>
      <xdr:row>96</xdr:row>
      <xdr:rowOff>166756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2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157883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1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158683</xdr:rowOff>
    </xdr:from>
    <xdr:to>
      <xdr:col>6</xdr:col>
      <xdr:colOff>38100</xdr:colOff>
      <xdr:row>97</xdr:row>
      <xdr:rowOff>88833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79960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63805</xdr:rowOff>
    </xdr:from>
    <xdr:to>
      <xdr:col>55</xdr:col>
      <xdr:colOff>0</xdr:colOff>
      <xdr:row>38</xdr:row>
      <xdr:rowOff>69062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78905"/>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69062</xdr:rowOff>
    </xdr:from>
    <xdr:to>
      <xdr:col>50</xdr:col>
      <xdr:colOff>114300</xdr:colOff>
      <xdr:row>38</xdr:row>
      <xdr:rowOff>69062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841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65634</xdr:rowOff>
    </xdr:from>
    <xdr:to>
      <xdr:col>45</xdr:col>
      <xdr:colOff>177800</xdr:colOff>
      <xdr:row>38</xdr:row>
      <xdr:rowOff>69062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80734"/>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63119</xdr:rowOff>
    </xdr:from>
    <xdr:to>
      <xdr:col>41</xdr:col>
      <xdr:colOff>50800</xdr:colOff>
      <xdr:row>38</xdr:row>
      <xdr:rowOff>65634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7821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13005</xdr:rowOff>
    </xdr:from>
    <xdr:to>
      <xdr:col>55</xdr:col>
      <xdr:colOff>50800</xdr:colOff>
      <xdr:row>38</xdr:row>
      <xdr:rowOff>114605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119219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62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18262</xdr:rowOff>
    </xdr:from>
    <xdr:to>
      <xdr:col>50</xdr:col>
      <xdr:colOff>165100</xdr:colOff>
      <xdr:row>38</xdr:row>
      <xdr:rowOff>119862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110989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2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18262</xdr:rowOff>
    </xdr:from>
    <xdr:to>
      <xdr:col>46</xdr:col>
      <xdr:colOff>38100</xdr:colOff>
      <xdr:row>38</xdr:row>
      <xdr:rowOff>119862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110989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2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14834</xdr:rowOff>
    </xdr:from>
    <xdr:to>
      <xdr:col>41</xdr:col>
      <xdr:colOff>101600</xdr:colOff>
      <xdr:row>38</xdr:row>
      <xdr:rowOff>116434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107561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2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12319</xdr:rowOff>
    </xdr:from>
    <xdr:to>
      <xdr:col>36</xdr:col>
      <xdr:colOff>165100</xdr:colOff>
      <xdr:row>38</xdr:row>
      <xdr:rowOff>113919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105046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6583</xdr:rowOff>
    </xdr:from>
    <xdr:to>
      <xdr:col>55</xdr:col>
      <xdr:colOff>0</xdr:colOff>
      <xdr:row>56</xdr:row>
      <xdr:rowOff>82878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607783"/>
          <a:ext cx="838200" cy="7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6583</xdr:rowOff>
    </xdr:from>
    <xdr:to>
      <xdr:col>50</xdr:col>
      <xdr:colOff>114300</xdr:colOff>
      <xdr:row>56</xdr:row>
      <xdr:rowOff>22440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607783"/>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136765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22440</xdr:rowOff>
    </xdr:from>
    <xdr:to>
      <xdr:col>45</xdr:col>
      <xdr:colOff>177800</xdr:colOff>
      <xdr:row>56</xdr:row>
      <xdr:rowOff>117877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623640"/>
          <a:ext cx="889000" cy="9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117877</xdr:rowOff>
    </xdr:from>
    <xdr:to>
      <xdr:col>41</xdr:col>
      <xdr:colOff>50800</xdr:colOff>
      <xdr:row>57</xdr:row>
      <xdr:rowOff>98125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719077"/>
          <a:ext cx="889000" cy="15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32078</xdr:rowOff>
    </xdr:from>
    <xdr:to>
      <xdr:col>55</xdr:col>
      <xdr:colOff>50800</xdr:colOff>
      <xdr:row>56</xdr:row>
      <xdr:rowOff>133678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54955</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8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127233</xdr:rowOff>
    </xdr:from>
    <xdr:to>
      <xdr:col>50</xdr:col>
      <xdr:colOff>165100</xdr:colOff>
      <xdr:row>56</xdr:row>
      <xdr:rowOff>57383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5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73910</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33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143090</xdr:rowOff>
    </xdr:from>
    <xdr:to>
      <xdr:col>46</xdr:col>
      <xdr:colOff>38100</xdr:colOff>
      <xdr:row>56</xdr:row>
      <xdr:rowOff>73240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89767</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34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67077</xdr:rowOff>
    </xdr:from>
    <xdr:to>
      <xdr:col>41</xdr:col>
      <xdr:colOff>101600</xdr:colOff>
      <xdr:row>56</xdr:row>
      <xdr:rowOff>168677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13754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44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47325</xdr:rowOff>
    </xdr:from>
    <xdr:to>
      <xdr:col>36</xdr:col>
      <xdr:colOff>165100</xdr:colOff>
      <xdr:row>57</xdr:row>
      <xdr:rowOff>148925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1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140052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1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25361</xdr:rowOff>
    </xdr:from>
    <xdr:to>
      <xdr:col>55</xdr:col>
      <xdr:colOff>0</xdr:colOff>
      <xdr:row>78</xdr:row>
      <xdr:rowOff>29935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98461"/>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19483</xdr:rowOff>
    </xdr:from>
    <xdr:to>
      <xdr:col>50</xdr:col>
      <xdr:colOff>114300</xdr:colOff>
      <xdr:row>78</xdr:row>
      <xdr:rowOff>25361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392583"/>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161392</xdr:rowOff>
    </xdr:from>
    <xdr:to>
      <xdr:col>45</xdr:col>
      <xdr:colOff>177800</xdr:colOff>
      <xdr:row>78</xdr:row>
      <xdr:rowOff>19483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363042"/>
          <a:ext cx="889000" cy="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161392</xdr:rowOff>
    </xdr:from>
    <xdr:to>
      <xdr:col>41</xdr:col>
      <xdr:colOff>50800</xdr:colOff>
      <xdr:row>78</xdr:row>
      <xdr:rowOff>47053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63042"/>
          <a:ext cx="889000" cy="5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150585</xdr:rowOff>
    </xdr:from>
    <xdr:to>
      <xdr:col>55</xdr:col>
      <xdr:colOff>50800</xdr:colOff>
      <xdr:row>78</xdr:row>
      <xdr:rowOff>80735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129012</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146011</xdr:rowOff>
    </xdr:from>
    <xdr:to>
      <xdr:col>50</xdr:col>
      <xdr:colOff>165100</xdr:colOff>
      <xdr:row>78</xdr:row>
      <xdr:rowOff>76161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4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67288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4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140133</xdr:rowOff>
    </xdr:from>
    <xdr:to>
      <xdr:col>46</xdr:col>
      <xdr:colOff>38100</xdr:colOff>
      <xdr:row>78</xdr:row>
      <xdr:rowOff>70283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4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61410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3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110592</xdr:rowOff>
    </xdr:from>
    <xdr:to>
      <xdr:col>41</xdr:col>
      <xdr:colOff>101600</xdr:colOff>
      <xdr:row>78</xdr:row>
      <xdr:rowOff>40742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31869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0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167703</xdr:rowOff>
    </xdr:from>
    <xdr:to>
      <xdr:col>36</xdr:col>
      <xdr:colOff>165100</xdr:colOff>
      <xdr:row>78</xdr:row>
      <xdr:rowOff>97853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88980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6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95186</xdr:rowOff>
    </xdr:from>
    <xdr:to>
      <xdr:col>55</xdr:col>
      <xdr:colOff>0</xdr:colOff>
      <xdr:row>95</xdr:row>
      <xdr:rowOff>122177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211486"/>
          <a:ext cx="838200" cy="19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95186</xdr:rowOff>
    </xdr:from>
    <xdr:to>
      <xdr:col>50</xdr:col>
      <xdr:colOff>114300</xdr:colOff>
      <xdr:row>95</xdr:row>
      <xdr:rowOff>139602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211486"/>
          <a:ext cx="889000" cy="2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139602</xdr:rowOff>
    </xdr:from>
    <xdr:to>
      <xdr:col>45</xdr:col>
      <xdr:colOff>177800</xdr:colOff>
      <xdr:row>95</xdr:row>
      <xdr:rowOff>161342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427352"/>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21034</xdr:rowOff>
    </xdr:from>
    <xdr:to>
      <xdr:col>41</xdr:col>
      <xdr:colOff>50800</xdr:colOff>
      <xdr:row>95</xdr:row>
      <xdr:rowOff>161342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308784"/>
          <a:ext cx="889000" cy="14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71377</xdr:rowOff>
    </xdr:from>
    <xdr:to>
      <xdr:col>55</xdr:col>
      <xdr:colOff>50800</xdr:colOff>
      <xdr:row>96</xdr:row>
      <xdr:rowOff>1527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35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49804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3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44386</xdr:rowOff>
    </xdr:from>
    <xdr:to>
      <xdr:col>50</xdr:col>
      <xdr:colOff>165100</xdr:colOff>
      <xdr:row>94</xdr:row>
      <xdr:rowOff>145986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1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162513</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9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88802</xdr:rowOff>
    </xdr:from>
    <xdr:to>
      <xdr:col>46</xdr:col>
      <xdr:colOff>38100</xdr:colOff>
      <xdr:row>96</xdr:row>
      <xdr:rowOff>18952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3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10079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110542</xdr:rowOff>
    </xdr:from>
    <xdr:to>
      <xdr:col>41</xdr:col>
      <xdr:colOff>101600</xdr:colOff>
      <xdr:row>96</xdr:row>
      <xdr:rowOff>40692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3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31819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9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141684</xdr:rowOff>
    </xdr:from>
    <xdr:to>
      <xdr:col>36</xdr:col>
      <xdr:colOff>165100</xdr:colOff>
      <xdr:row>95</xdr:row>
      <xdr:rowOff>71834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2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62961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34920</xdr:rowOff>
    </xdr:from>
    <xdr:to>
      <xdr:col>85</xdr:col>
      <xdr:colOff>127000</xdr:colOff>
      <xdr:row>38</xdr:row>
      <xdr:rowOff>48162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550020"/>
          <a:ext cx="8382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103238</xdr:rowOff>
    </xdr:from>
    <xdr:to>
      <xdr:col>81</xdr:col>
      <xdr:colOff>50800</xdr:colOff>
      <xdr:row>38</xdr:row>
      <xdr:rowOff>48162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275438"/>
          <a:ext cx="889000" cy="28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103238</xdr:rowOff>
    </xdr:from>
    <xdr:to>
      <xdr:col>76</xdr:col>
      <xdr:colOff>114300</xdr:colOff>
      <xdr:row>38</xdr:row>
      <xdr:rowOff>6606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275438"/>
          <a:ext cx="889000" cy="2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6606</xdr:rowOff>
    </xdr:from>
    <xdr:to>
      <xdr:col>71</xdr:col>
      <xdr:colOff>177800</xdr:colOff>
      <xdr:row>38</xdr:row>
      <xdr:rowOff>124939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521706"/>
          <a:ext cx="889000" cy="1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155570</xdr:rowOff>
    </xdr:from>
    <xdr:to>
      <xdr:col>85</xdr:col>
      <xdr:colOff>177800</xdr:colOff>
      <xdr:row>38</xdr:row>
      <xdr:rowOff>85720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133997</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168812</xdr:rowOff>
    </xdr:from>
    <xdr:to>
      <xdr:col>81</xdr:col>
      <xdr:colOff>101600</xdr:colOff>
      <xdr:row>38</xdr:row>
      <xdr:rowOff>98962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51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90089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60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52438</xdr:rowOff>
    </xdr:from>
    <xdr:to>
      <xdr:col>76</xdr:col>
      <xdr:colOff>165100</xdr:colOff>
      <xdr:row>36</xdr:row>
      <xdr:rowOff>154038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170565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127256</xdr:rowOff>
    </xdr:from>
    <xdr:to>
      <xdr:col>72</xdr:col>
      <xdr:colOff>38100</xdr:colOff>
      <xdr:row>38</xdr:row>
      <xdr:rowOff>57406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48533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74139</xdr:rowOff>
    </xdr:from>
    <xdr:to>
      <xdr:col>67</xdr:col>
      <xdr:colOff>101600</xdr:colOff>
      <xdr:row>39</xdr:row>
      <xdr:rowOff>4289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8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166866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6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128015</xdr:rowOff>
    </xdr:from>
    <xdr:to>
      <xdr:col>85</xdr:col>
      <xdr:colOff>127000</xdr:colOff>
      <xdr:row>55</xdr:row>
      <xdr:rowOff>140965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8700515"/>
          <a:ext cx="838200" cy="87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140965</xdr:rowOff>
    </xdr:from>
    <xdr:to>
      <xdr:col>81</xdr:col>
      <xdr:colOff>50800</xdr:colOff>
      <xdr:row>56</xdr:row>
      <xdr:rowOff>20569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570715"/>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114646</xdr:rowOff>
    </xdr:from>
    <xdr:to>
      <xdr:col>76</xdr:col>
      <xdr:colOff>114300</xdr:colOff>
      <xdr:row>56</xdr:row>
      <xdr:rowOff>20569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030046"/>
          <a:ext cx="889000" cy="59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114646</xdr:rowOff>
    </xdr:from>
    <xdr:to>
      <xdr:col>71</xdr:col>
      <xdr:colOff>177800</xdr:colOff>
      <xdr:row>56</xdr:row>
      <xdr:rowOff>159710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030046"/>
          <a:ext cx="889000" cy="73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77215</xdr:rowOff>
    </xdr:from>
    <xdr:to>
      <xdr:col>85</xdr:col>
      <xdr:colOff>177800</xdr:colOff>
      <xdr:row>51</xdr:row>
      <xdr:rowOff>7365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864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30242</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860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90165</xdr:rowOff>
    </xdr:from>
    <xdr:to>
      <xdr:col>81</xdr:col>
      <xdr:colOff>101600</xdr:colOff>
      <xdr:row>56</xdr:row>
      <xdr:rowOff>20315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1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36842</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29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141219</xdr:rowOff>
    </xdr:from>
    <xdr:to>
      <xdr:col>76</xdr:col>
      <xdr:colOff>165100</xdr:colOff>
      <xdr:row>56</xdr:row>
      <xdr:rowOff>71369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7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87896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3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63846</xdr:rowOff>
    </xdr:from>
    <xdr:to>
      <xdr:col>72</xdr:col>
      <xdr:colOff>38100</xdr:colOff>
      <xdr:row>52</xdr:row>
      <xdr:rowOff>165446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89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10523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875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108910</xdr:rowOff>
    </xdr:from>
    <xdr:to>
      <xdr:col>67</xdr:col>
      <xdr:colOff>101600</xdr:colOff>
      <xdr:row>57</xdr:row>
      <xdr:rowOff>39060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1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55587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8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82291</xdr:rowOff>
    </xdr:from>
    <xdr:to>
      <xdr:col>85</xdr:col>
      <xdr:colOff>127000</xdr:colOff>
      <xdr:row>78</xdr:row>
      <xdr:rowOff>128338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55391"/>
          <a:ext cx="8382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82291</xdr:rowOff>
    </xdr:from>
    <xdr:to>
      <xdr:col>81</xdr:col>
      <xdr:colOff>50800</xdr:colOff>
      <xdr:row>78</xdr:row>
      <xdr:rowOff>122642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55391"/>
          <a:ext cx="889000" cy="4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145580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122642</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95742"/>
          <a:ext cx="889000" cy="1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77538</xdr:rowOff>
    </xdr:from>
    <xdr:to>
      <xdr:col>85</xdr:col>
      <xdr:colOff>177800</xdr:colOff>
      <xdr:row>79</xdr:row>
      <xdr:rowOff>7688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31491</xdr:rowOff>
    </xdr:from>
    <xdr:to>
      <xdr:col>81</xdr:col>
      <xdr:colOff>101600</xdr:colOff>
      <xdr:row>78</xdr:row>
      <xdr:rowOff>133091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149618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7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71842</xdr:rowOff>
    </xdr:from>
    <xdr:to>
      <xdr:col>76</xdr:col>
      <xdr:colOff>165100</xdr:colOff>
      <xdr:row>79</xdr:row>
      <xdr:rowOff>1992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4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164569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3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139759</xdr:rowOff>
    </xdr:from>
    <xdr:to>
      <xdr:col>85</xdr:col>
      <xdr:colOff>127000</xdr:colOff>
      <xdr:row>96</xdr:row>
      <xdr:rowOff>54130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256059"/>
          <a:ext cx="838200" cy="25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26615</xdr:rowOff>
    </xdr:from>
    <xdr:to>
      <xdr:col>81</xdr:col>
      <xdr:colOff>50800</xdr:colOff>
      <xdr:row>96</xdr:row>
      <xdr:rowOff>54130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485815"/>
          <a:ext cx="8890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2654</xdr:rowOff>
    </xdr:from>
    <xdr:to>
      <xdr:col>76</xdr:col>
      <xdr:colOff>114300</xdr:colOff>
      <xdr:row>96</xdr:row>
      <xdr:rowOff>26615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461854"/>
          <a:ext cx="8890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144148</xdr:rowOff>
    </xdr:from>
    <xdr:to>
      <xdr:col>71</xdr:col>
      <xdr:colOff>177800</xdr:colOff>
      <xdr:row>96</xdr:row>
      <xdr:rowOff>2654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431898"/>
          <a:ext cx="889000" cy="2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88959</xdr:rowOff>
    </xdr:from>
    <xdr:to>
      <xdr:col>85</xdr:col>
      <xdr:colOff>177800</xdr:colOff>
      <xdr:row>95</xdr:row>
      <xdr:rowOff>19109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20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111836</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05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3330</xdr:rowOff>
    </xdr:from>
    <xdr:to>
      <xdr:col>81</xdr:col>
      <xdr:colOff>101600</xdr:colOff>
      <xdr:row>96</xdr:row>
      <xdr:rowOff>104930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4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96057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5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147265</xdr:rowOff>
    </xdr:from>
    <xdr:to>
      <xdr:col>76</xdr:col>
      <xdr:colOff>165100</xdr:colOff>
      <xdr:row>96</xdr:row>
      <xdr:rowOff>77415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43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68542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5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123304</xdr:rowOff>
    </xdr:from>
    <xdr:to>
      <xdr:col>72</xdr:col>
      <xdr:colOff>38100</xdr:colOff>
      <xdr:row>96</xdr:row>
      <xdr:rowOff>53454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44581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50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93348</xdr:rowOff>
    </xdr:from>
    <xdr:to>
      <xdr:col>67</xdr:col>
      <xdr:colOff>101600</xdr:colOff>
      <xdr:row>96</xdr:row>
      <xdr:rowOff>23498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38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40025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15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大きく数値が高いのは、まず、農林水産業費であり、恒常的に数値が高止まりとなっている。本町の主幹産業であるため、政策的に予算投入されるものではあるが、特に、毎年恒常的に実施されている農業基盤整備事業の事業費が非常に大きく、一般会計を圧迫している状態である。今後は事業規模の適正化や事業の見直し等を図り、事業費の抑制に努めていく。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年度は教育費が大きく伸びており、類似団体の数値を大きく上回っているが、これはスポーツセンター建設事業の影響である。公債費の伸びについては、公営住宅建設事業債の繰上償還による影響。</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事業等に実施にあたっては、有利な起債や補助事業等の特定財源があり、一般財源に大きな負荷がかからなかったことから、財政調整基金の繰り入れが必要なく、また実質単年度収支の数値も好転している。しかしながら、最低賃金高騰による委託契約金額の高騰や会計年度任用職員制度の実施により、一般財源の出動が今後大きくなる可能性が高いことから、経常事業の見直しによる経費の縮減や新たな財源発掘により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赤字額は発生したことがなく、黒字発生額については、水道事業会計が毎年度純利益が増加していることが大きい。今後も水道事業会計の経営安定化に向けた計画策定を進め、持続的な経営の健全化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36" t="s">
        <v>80</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37" t="s">
        <v>82</v>
      </c>
      <c r="C3" s="438"/>
      <c r="D3" s="438"/>
      <c r="E3" s="439"/>
      <c r="F3" s="439"/>
      <c r="G3" s="439"/>
      <c r="H3" s="439"/>
      <c r="I3" s="439"/>
      <c r="J3" s="439"/>
      <c r="K3" s="439"/>
      <c r="L3" s="439" t="s">
        <v>83</v>
      </c>
      <c r="M3" s="439"/>
      <c r="N3" s="439"/>
      <c r="O3" s="439"/>
      <c r="P3" s="439"/>
      <c r="Q3" s="439"/>
      <c r="R3" s="446"/>
      <c r="S3" s="446"/>
      <c r="T3" s="446"/>
      <c r="U3" s="446"/>
      <c r="V3" s="447"/>
      <c r="W3" s="421" t="s">
        <v>84</v>
      </c>
      <c r="X3" s="422"/>
      <c r="Y3" s="422"/>
      <c r="Z3" s="422"/>
      <c r="AA3" s="422"/>
      <c r="AB3" s="438"/>
      <c r="AC3" s="446" t="s">
        <v>85</v>
      </c>
      <c r="AD3" s="422"/>
      <c r="AE3" s="422"/>
      <c r="AF3" s="422"/>
      <c r="AG3" s="422"/>
      <c r="AH3" s="422"/>
      <c r="AI3" s="422"/>
      <c r="AJ3" s="422"/>
      <c r="AK3" s="422"/>
      <c r="AL3" s="423"/>
      <c r="AM3" s="421" t="s">
        <v>86</v>
      </c>
      <c r="AN3" s="422"/>
      <c r="AO3" s="422"/>
      <c r="AP3" s="422"/>
      <c r="AQ3" s="422"/>
      <c r="AR3" s="422"/>
      <c r="AS3" s="422"/>
      <c r="AT3" s="422"/>
      <c r="AU3" s="422"/>
      <c r="AV3" s="422"/>
      <c r="AW3" s="422"/>
      <c r="AX3" s="423"/>
      <c r="AY3" s="458" t="s">
        <v>1</v>
      </c>
      <c r="AZ3" s="459"/>
      <c r="BA3" s="459"/>
      <c r="BB3" s="459"/>
      <c r="BC3" s="459"/>
      <c r="BD3" s="459"/>
      <c r="BE3" s="459"/>
      <c r="BF3" s="459"/>
      <c r="BG3" s="459"/>
      <c r="BH3" s="459"/>
      <c r="BI3" s="459"/>
      <c r="BJ3" s="459"/>
      <c r="BK3" s="459"/>
      <c r="BL3" s="459"/>
      <c r="BM3" s="460"/>
      <c r="BN3" s="421" t="s">
        <v>87</v>
      </c>
      <c r="BO3" s="422"/>
      <c r="BP3" s="422"/>
      <c r="BQ3" s="422"/>
      <c r="BR3" s="422"/>
      <c r="BS3" s="422"/>
      <c r="BT3" s="422"/>
      <c r="BU3" s="423"/>
      <c r="BV3" s="421" t="s">
        <v>88</v>
      </c>
      <c r="BW3" s="422"/>
      <c r="BX3" s="422"/>
      <c r="BY3" s="422"/>
      <c r="BZ3" s="422"/>
      <c r="CA3" s="422"/>
      <c r="CB3" s="422"/>
      <c r="CC3" s="423"/>
      <c r="CD3" s="458" t="s">
        <v>1</v>
      </c>
      <c r="CE3" s="459"/>
      <c r="CF3" s="459"/>
      <c r="CG3" s="459"/>
      <c r="CH3" s="459"/>
      <c r="CI3" s="459"/>
      <c r="CJ3" s="459"/>
      <c r="CK3" s="459"/>
      <c r="CL3" s="459"/>
      <c r="CM3" s="459"/>
      <c r="CN3" s="459"/>
      <c r="CO3" s="459"/>
      <c r="CP3" s="459"/>
      <c r="CQ3" s="459"/>
      <c r="CR3" s="459"/>
      <c r="CS3" s="460"/>
      <c r="CT3" s="421" t="s">
        <v>89</v>
      </c>
      <c r="CU3" s="422"/>
      <c r="CV3" s="422"/>
      <c r="CW3" s="422"/>
      <c r="CX3" s="422"/>
      <c r="CY3" s="422"/>
      <c r="CZ3" s="422"/>
      <c r="DA3" s="423"/>
      <c r="DB3" s="421" t="s">
        <v>90</v>
      </c>
      <c r="DC3" s="422"/>
      <c r="DD3" s="422"/>
      <c r="DE3" s="422"/>
      <c r="DF3" s="422"/>
      <c r="DG3" s="422"/>
      <c r="DH3" s="422"/>
      <c r="DI3" s="423"/>
      <c r="DJ3" s="183"/>
      <c r="DK3" s="183"/>
      <c r="DL3" s="183"/>
      <c r="DM3" s="183"/>
      <c r="DN3" s="183"/>
      <c r="DO3" s="183"/>
    </row>
    <row r="4" spans="1:119" ht="18.75" customHeight="1" x14ac:dyDescent="0.15">
      <c r="A4" s="184"/>
      <c r="B4" s="440"/>
      <c r="C4" s="441"/>
      <c r="D4" s="441"/>
      <c r="E4" s="442"/>
      <c r="F4" s="442"/>
      <c r="G4" s="442"/>
      <c r="H4" s="442"/>
      <c r="I4" s="442"/>
      <c r="J4" s="442"/>
      <c r="K4" s="442"/>
      <c r="L4" s="442"/>
      <c r="M4" s="442"/>
      <c r="N4" s="442"/>
      <c r="O4" s="442"/>
      <c r="P4" s="442"/>
      <c r="Q4" s="442"/>
      <c r="R4" s="448"/>
      <c r="S4" s="448"/>
      <c r="T4" s="448"/>
      <c r="U4" s="448"/>
      <c r="V4" s="449"/>
      <c r="W4" s="452"/>
      <c r="X4" s="453"/>
      <c r="Y4" s="453"/>
      <c r="Z4" s="453"/>
      <c r="AA4" s="453"/>
      <c r="AB4" s="441"/>
      <c r="AC4" s="448"/>
      <c r="AD4" s="453"/>
      <c r="AE4" s="453"/>
      <c r="AF4" s="453"/>
      <c r="AG4" s="453"/>
      <c r="AH4" s="453"/>
      <c r="AI4" s="453"/>
      <c r="AJ4" s="453"/>
      <c r="AK4" s="453"/>
      <c r="AL4" s="456"/>
      <c r="AM4" s="454"/>
      <c r="AN4" s="455"/>
      <c r="AO4" s="455"/>
      <c r="AP4" s="455"/>
      <c r="AQ4" s="455"/>
      <c r="AR4" s="455"/>
      <c r="AS4" s="455"/>
      <c r="AT4" s="455"/>
      <c r="AU4" s="455"/>
      <c r="AV4" s="455"/>
      <c r="AW4" s="455"/>
      <c r="AX4" s="457"/>
      <c r="AY4" s="424" t="s">
        <v>91</v>
      </c>
      <c r="AZ4" s="425"/>
      <c r="BA4" s="425"/>
      <c r="BB4" s="425"/>
      <c r="BC4" s="425"/>
      <c r="BD4" s="425"/>
      <c r="BE4" s="425"/>
      <c r="BF4" s="425"/>
      <c r="BG4" s="425"/>
      <c r="BH4" s="425"/>
      <c r="BI4" s="425"/>
      <c r="BJ4" s="425"/>
      <c r="BK4" s="425"/>
      <c r="BL4" s="425"/>
      <c r="BM4" s="426"/>
      <c r="BN4" s="427">
        <v>5892656</v>
      </c>
      <c r="BO4" s="428"/>
      <c r="BP4" s="428"/>
      <c r="BQ4" s="428"/>
      <c r="BR4" s="428"/>
      <c r="BS4" s="428"/>
      <c r="BT4" s="428"/>
      <c r="BU4" s="429"/>
      <c r="BV4" s="427">
        <v>5555585</v>
      </c>
      <c r="BW4" s="428"/>
      <c r="BX4" s="428"/>
      <c r="BY4" s="428"/>
      <c r="BZ4" s="428"/>
      <c r="CA4" s="428"/>
      <c r="CB4" s="428"/>
      <c r="CC4" s="429"/>
      <c r="CD4" s="430" t="s">
        <v>92</v>
      </c>
      <c r="CE4" s="431"/>
      <c r="CF4" s="431"/>
      <c r="CG4" s="431"/>
      <c r="CH4" s="431"/>
      <c r="CI4" s="431"/>
      <c r="CJ4" s="431"/>
      <c r="CK4" s="431"/>
      <c r="CL4" s="431"/>
      <c r="CM4" s="431"/>
      <c r="CN4" s="431"/>
      <c r="CO4" s="431"/>
      <c r="CP4" s="431"/>
      <c r="CQ4" s="431"/>
      <c r="CR4" s="431"/>
      <c r="CS4" s="432"/>
      <c r="CT4" s="433">
        <v>5.8</v>
      </c>
      <c r="CU4" s="434"/>
      <c r="CV4" s="434"/>
      <c r="CW4" s="434"/>
      <c r="CX4" s="434"/>
      <c r="CY4" s="434"/>
      <c r="CZ4" s="434"/>
      <c r="DA4" s="435"/>
      <c r="DB4" s="433">
        <v>7.1</v>
      </c>
      <c r="DC4" s="434"/>
      <c r="DD4" s="434"/>
      <c r="DE4" s="434"/>
      <c r="DF4" s="434"/>
      <c r="DG4" s="434"/>
      <c r="DH4" s="434"/>
      <c r="DI4" s="435"/>
      <c r="DJ4" s="183"/>
      <c r="DK4" s="183"/>
      <c r="DL4" s="183"/>
      <c r="DM4" s="183"/>
      <c r="DN4" s="183"/>
      <c r="DO4" s="183"/>
    </row>
    <row r="5" spans="1:119" ht="18.75" customHeight="1" x14ac:dyDescent="0.15">
      <c r="A5" s="184"/>
      <c r="B5" s="443"/>
      <c r="C5" s="444"/>
      <c r="D5" s="444"/>
      <c r="E5" s="445"/>
      <c r="F5" s="445"/>
      <c r="G5" s="445"/>
      <c r="H5" s="445"/>
      <c r="I5" s="445"/>
      <c r="J5" s="445"/>
      <c r="K5" s="445"/>
      <c r="L5" s="445"/>
      <c r="M5" s="445"/>
      <c r="N5" s="445"/>
      <c r="O5" s="445"/>
      <c r="P5" s="445"/>
      <c r="Q5" s="445"/>
      <c r="R5" s="450"/>
      <c r="S5" s="450"/>
      <c r="T5" s="450"/>
      <c r="U5" s="450"/>
      <c r="V5" s="451"/>
      <c r="W5" s="454"/>
      <c r="X5" s="455"/>
      <c r="Y5" s="455"/>
      <c r="Z5" s="455"/>
      <c r="AA5" s="455"/>
      <c r="AB5" s="444"/>
      <c r="AC5" s="450"/>
      <c r="AD5" s="455"/>
      <c r="AE5" s="455"/>
      <c r="AF5" s="455"/>
      <c r="AG5" s="455"/>
      <c r="AH5" s="455"/>
      <c r="AI5" s="455"/>
      <c r="AJ5" s="455"/>
      <c r="AK5" s="455"/>
      <c r="AL5" s="457"/>
      <c r="AM5" s="493" t="s">
        <v>93</v>
      </c>
      <c r="AN5" s="494"/>
      <c r="AO5" s="494"/>
      <c r="AP5" s="494"/>
      <c r="AQ5" s="494"/>
      <c r="AR5" s="494"/>
      <c r="AS5" s="494"/>
      <c r="AT5" s="495"/>
      <c r="AU5" s="496" t="s">
        <v>94</v>
      </c>
      <c r="AV5" s="497"/>
      <c r="AW5" s="497"/>
      <c r="AX5" s="497"/>
      <c r="AY5" s="498" t="s">
        <v>95</v>
      </c>
      <c r="AZ5" s="499"/>
      <c r="BA5" s="499"/>
      <c r="BB5" s="499"/>
      <c r="BC5" s="499"/>
      <c r="BD5" s="499"/>
      <c r="BE5" s="499"/>
      <c r="BF5" s="499"/>
      <c r="BG5" s="499"/>
      <c r="BH5" s="499"/>
      <c r="BI5" s="499"/>
      <c r="BJ5" s="499"/>
      <c r="BK5" s="499"/>
      <c r="BL5" s="499"/>
      <c r="BM5" s="500"/>
      <c r="BN5" s="464">
        <v>5721600</v>
      </c>
      <c r="BO5" s="465"/>
      <c r="BP5" s="465"/>
      <c r="BQ5" s="465"/>
      <c r="BR5" s="465"/>
      <c r="BS5" s="465"/>
      <c r="BT5" s="465"/>
      <c r="BU5" s="466"/>
      <c r="BV5" s="464">
        <v>5331494</v>
      </c>
      <c r="BW5" s="465"/>
      <c r="BX5" s="465"/>
      <c r="BY5" s="465"/>
      <c r="BZ5" s="465"/>
      <c r="CA5" s="465"/>
      <c r="CB5" s="465"/>
      <c r="CC5" s="466"/>
      <c r="CD5" s="467" t="s">
        <v>96</v>
      </c>
      <c r="CE5" s="468"/>
      <c r="CF5" s="468"/>
      <c r="CG5" s="468"/>
      <c r="CH5" s="468"/>
      <c r="CI5" s="468"/>
      <c r="CJ5" s="468"/>
      <c r="CK5" s="468"/>
      <c r="CL5" s="468"/>
      <c r="CM5" s="468"/>
      <c r="CN5" s="468"/>
      <c r="CO5" s="468"/>
      <c r="CP5" s="468"/>
      <c r="CQ5" s="468"/>
      <c r="CR5" s="468"/>
      <c r="CS5" s="469"/>
      <c r="CT5" s="461">
        <v>79.5</v>
      </c>
      <c r="CU5" s="462"/>
      <c r="CV5" s="462"/>
      <c r="CW5" s="462"/>
      <c r="CX5" s="462"/>
      <c r="CY5" s="462"/>
      <c r="CZ5" s="462"/>
      <c r="DA5" s="463"/>
      <c r="DB5" s="461">
        <v>80.2</v>
      </c>
      <c r="DC5" s="462"/>
      <c r="DD5" s="462"/>
      <c r="DE5" s="462"/>
      <c r="DF5" s="462"/>
      <c r="DG5" s="462"/>
      <c r="DH5" s="462"/>
      <c r="DI5" s="463"/>
      <c r="DJ5" s="183"/>
      <c r="DK5" s="183"/>
      <c r="DL5" s="183"/>
      <c r="DM5" s="183"/>
      <c r="DN5" s="183"/>
      <c r="DO5" s="183"/>
    </row>
    <row r="6" spans="1:119" ht="18.75" customHeight="1" x14ac:dyDescent="0.15">
      <c r="A6" s="184"/>
      <c r="B6" s="470" t="s">
        <v>97</v>
      </c>
      <c r="C6" s="471"/>
      <c r="D6" s="471"/>
      <c r="E6" s="472"/>
      <c r="F6" s="472"/>
      <c r="G6" s="472"/>
      <c r="H6" s="472"/>
      <c r="I6" s="472"/>
      <c r="J6" s="472"/>
      <c r="K6" s="472"/>
      <c r="L6" s="472" t="s">
        <v>98</v>
      </c>
      <c r="M6" s="472"/>
      <c r="N6" s="472"/>
      <c r="O6" s="472"/>
      <c r="P6" s="472"/>
      <c r="Q6" s="472"/>
      <c r="R6" s="476"/>
      <c r="S6" s="476"/>
      <c r="T6" s="476"/>
      <c r="U6" s="476"/>
      <c r="V6" s="477"/>
      <c r="W6" s="480" t="s">
        <v>99</v>
      </c>
      <c r="X6" s="481"/>
      <c r="Y6" s="481"/>
      <c r="Z6" s="481"/>
      <c r="AA6" s="481"/>
      <c r="AB6" s="471"/>
      <c r="AC6" s="484" t="s">
        <v>100</v>
      </c>
      <c r="AD6" s="485"/>
      <c r="AE6" s="485"/>
      <c r="AF6" s="485"/>
      <c r="AG6" s="485"/>
      <c r="AH6" s="485"/>
      <c r="AI6" s="485"/>
      <c r="AJ6" s="485"/>
      <c r="AK6" s="485"/>
      <c r="AL6" s="486"/>
      <c r="AM6" s="493" t="s">
        <v>101</v>
      </c>
      <c r="AN6" s="494"/>
      <c r="AO6" s="494"/>
      <c r="AP6" s="494"/>
      <c r="AQ6" s="494"/>
      <c r="AR6" s="494"/>
      <c r="AS6" s="494"/>
      <c r="AT6" s="495"/>
      <c r="AU6" s="496" t="s">
        <v>94</v>
      </c>
      <c r="AV6" s="497"/>
      <c r="AW6" s="497"/>
      <c r="AX6" s="497"/>
      <c r="AY6" s="498" t="s">
        <v>102</v>
      </c>
      <c r="AZ6" s="499"/>
      <c r="BA6" s="499"/>
      <c r="BB6" s="499"/>
      <c r="BC6" s="499"/>
      <c r="BD6" s="499"/>
      <c r="BE6" s="499"/>
      <c r="BF6" s="499"/>
      <c r="BG6" s="499"/>
      <c r="BH6" s="499"/>
      <c r="BI6" s="499"/>
      <c r="BJ6" s="499"/>
      <c r="BK6" s="499"/>
      <c r="BL6" s="499"/>
      <c r="BM6" s="500"/>
      <c r="BN6" s="464">
        <v>171056</v>
      </c>
      <c r="BO6" s="465"/>
      <c r="BP6" s="465"/>
      <c r="BQ6" s="465"/>
      <c r="BR6" s="465"/>
      <c r="BS6" s="465"/>
      <c r="BT6" s="465"/>
      <c r="BU6" s="466"/>
      <c r="BV6" s="464">
        <v>224091</v>
      </c>
      <c r="BW6" s="465"/>
      <c r="BX6" s="465"/>
      <c r="BY6" s="465"/>
      <c r="BZ6" s="465"/>
      <c r="CA6" s="465"/>
      <c r="CB6" s="465"/>
      <c r="CC6" s="466"/>
      <c r="CD6" s="467" t="s">
        <v>103</v>
      </c>
      <c r="CE6" s="468"/>
      <c r="CF6" s="468"/>
      <c r="CG6" s="468"/>
      <c r="CH6" s="468"/>
      <c r="CI6" s="468"/>
      <c r="CJ6" s="468"/>
      <c r="CK6" s="468"/>
      <c r="CL6" s="468"/>
      <c r="CM6" s="468"/>
      <c r="CN6" s="468"/>
      <c r="CO6" s="468"/>
      <c r="CP6" s="468"/>
      <c r="CQ6" s="468"/>
      <c r="CR6" s="468"/>
      <c r="CS6" s="469"/>
      <c r="CT6" s="501">
        <v>82.8</v>
      </c>
      <c r="CU6" s="502"/>
      <c r="CV6" s="502"/>
      <c r="CW6" s="502"/>
      <c r="CX6" s="502"/>
      <c r="CY6" s="502"/>
      <c r="CZ6" s="502"/>
      <c r="DA6" s="503"/>
      <c r="DB6" s="501">
        <v>83.5</v>
      </c>
      <c r="DC6" s="502"/>
      <c r="DD6" s="502"/>
      <c r="DE6" s="502"/>
      <c r="DF6" s="502"/>
      <c r="DG6" s="502"/>
      <c r="DH6" s="502"/>
      <c r="DI6" s="503"/>
      <c r="DJ6" s="183"/>
      <c r="DK6" s="183"/>
      <c r="DL6" s="183"/>
      <c r="DM6" s="183"/>
      <c r="DN6" s="183"/>
      <c r="DO6" s="183"/>
    </row>
    <row r="7" spans="1:119" ht="18.75" customHeight="1" x14ac:dyDescent="0.15">
      <c r="A7" s="184"/>
      <c r="B7" s="440"/>
      <c r="C7" s="441"/>
      <c r="D7" s="441"/>
      <c r="E7" s="442"/>
      <c r="F7" s="442"/>
      <c r="G7" s="442"/>
      <c r="H7" s="442"/>
      <c r="I7" s="442"/>
      <c r="J7" s="442"/>
      <c r="K7" s="442"/>
      <c r="L7" s="442"/>
      <c r="M7" s="442"/>
      <c r="N7" s="442"/>
      <c r="O7" s="442"/>
      <c r="P7" s="442"/>
      <c r="Q7" s="442"/>
      <c r="R7" s="448"/>
      <c r="S7" s="448"/>
      <c r="T7" s="448"/>
      <c r="U7" s="448"/>
      <c r="V7" s="449"/>
      <c r="W7" s="452"/>
      <c r="X7" s="453"/>
      <c r="Y7" s="453"/>
      <c r="Z7" s="453"/>
      <c r="AA7" s="453"/>
      <c r="AB7" s="441"/>
      <c r="AC7" s="487"/>
      <c r="AD7" s="488"/>
      <c r="AE7" s="488"/>
      <c r="AF7" s="488"/>
      <c r="AG7" s="488"/>
      <c r="AH7" s="488"/>
      <c r="AI7" s="488"/>
      <c r="AJ7" s="488"/>
      <c r="AK7" s="488"/>
      <c r="AL7" s="489"/>
      <c r="AM7" s="493" t="s">
        <v>104</v>
      </c>
      <c r="AN7" s="494"/>
      <c r="AO7" s="494"/>
      <c r="AP7" s="494"/>
      <c r="AQ7" s="494"/>
      <c r="AR7" s="494"/>
      <c r="AS7" s="494"/>
      <c r="AT7" s="495"/>
      <c r="AU7" s="496" t="s">
        <v>94</v>
      </c>
      <c r="AV7" s="497"/>
      <c r="AW7" s="497"/>
      <c r="AX7" s="497"/>
      <c r="AY7" s="498" t="s">
        <v>105</v>
      </c>
      <c r="AZ7" s="499"/>
      <c r="BA7" s="499"/>
      <c r="BB7" s="499"/>
      <c r="BC7" s="499"/>
      <c r="BD7" s="499"/>
      <c r="BE7" s="499"/>
      <c r="BF7" s="499"/>
      <c r="BG7" s="499"/>
      <c r="BH7" s="499"/>
      <c r="BI7" s="499"/>
      <c r="BJ7" s="499"/>
      <c r="BK7" s="499"/>
      <c r="BL7" s="499"/>
      <c r="BM7" s="500"/>
      <c r="BN7" s="464">
        <v>12463</v>
      </c>
      <c r="BO7" s="465"/>
      <c r="BP7" s="465"/>
      <c r="BQ7" s="465"/>
      <c r="BR7" s="465"/>
      <c r="BS7" s="465"/>
      <c r="BT7" s="465"/>
      <c r="BU7" s="466"/>
      <c r="BV7" s="464">
        <v>25956</v>
      </c>
      <c r="BW7" s="465"/>
      <c r="BX7" s="465"/>
      <c r="BY7" s="465"/>
      <c r="BZ7" s="465"/>
      <c r="CA7" s="465"/>
      <c r="CB7" s="465"/>
      <c r="CC7" s="466"/>
      <c r="CD7" s="467" t="s">
        <v>106</v>
      </c>
      <c r="CE7" s="468"/>
      <c r="CF7" s="468"/>
      <c r="CG7" s="468"/>
      <c r="CH7" s="468"/>
      <c r="CI7" s="468"/>
      <c r="CJ7" s="468"/>
      <c r="CK7" s="468"/>
      <c r="CL7" s="468"/>
      <c r="CM7" s="468"/>
      <c r="CN7" s="468"/>
      <c r="CO7" s="468"/>
      <c r="CP7" s="468"/>
      <c r="CQ7" s="468"/>
      <c r="CR7" s="468"/>
      <c r="CS7" s="469"/>
      <c r="CT7" s="464">
        <v>2720350</v>
      </c>
      <c r="CU7" s="465"/>
      <c r="CV7" s="465"/>
      <c r="CW7" s="465"/>
      <c r="CX7" s="465"/>
      <c r="CY7" s="465"/>
      <c r="CZ7" s="465"/>
      <c r="DA7" s="466"/>
      <c r="DB7" s="464">
        <v>2779365</v>
      </c>
      <c r="DC7" s="465"/>
      <c r="DD7" s="465"/>
      <c r="DE7" s="465"/>
      <c r="DF7" s="465"/>
      <c r="DG7" s="465"/>
      <c r="DH7" s="465"/>
      <c r="DI7" s="466"/>
      <c r="DJ7" s="183"/>
      <c r="DK7" s="183"/>
      <c r="DL7" s="183"/>
      <c r="DM7" s="183"/>
      <c r="DN7" s="183"/>
      <c r="DO7" s="183"/>
    </row>
    <row r="8" spans="1:119" ht="18.75" customHeight="1" thickBot="1" x14ac:dyDescent="0.2">
      <c r="A8" s="184"/>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90"/>
      <c r="AD8" s="491"/>
      <c r="AE8" s="491"/>
      <c r="AF8" s="491"/>
      <c r="AG8" s="491"/>
      <c r="AH8" s="491"/>
      <c r="AI8" s="491"/>
      <c r="AJ8" s="491"/>
      <c r="AK8" s="491"/>
      <c r="AL8" s="492"/>
      <c r="AM8" s="493" t="s">
        <v>107</v>
      </c>
      <c r="AN8" s="494"/>
      <c r="AO8" s="494"/>
      <c r="AP8" s="494"/>
      <c r="AQ8" s="494"/>
      <c r="AR8" s="494"/>
      <c r="AS8" s="494"/>
      <c r="AT8" s="495"/>
      <c r="AU8" s="496" t="s">
        <v>108</v>
      </c>
      <c r="AV8" s="497"/>
      <c r="AW8" s="497"/>
      <c r="AX8" s="497"/>
      <c r="AY8" s="498" t="s">
        <v>109</v>
      </c>
      <c r="AZ8" s="499"/>
      <c r="BA8" s="499"/>
      <c r="BB8" s="499"/>
      <c r="BC8" s="499"/>
      <c r="BD8" s="499"/>
      <c r="BE8" s="499"/>
      <c r="BF8" s="499"/>
      <c r="BG8" s="499"/>
      <c r="BH8" s="499"/>
      <c r="BI8" s="499"/>
      <c r="BJ8" s="499"/>
      <c r="BK8" s="499"/>
      <c r="BL8" s="499"/>
      <c r="BM8" s="500"/>
      <c r="BN8" s="464">
        <v>158593</v>
      </c>
      <c r="BO8" s="465"/>
      <c r="BP8" s="465"/>
      <c r="BQ8" s="465"/>
      <c r="BR8" s="465"/>
      <c r="BS8" s="465"/>
      <c r="BT8" s="465"/>
      <c r="BU8" s="466"/>
      <c r="BV8" s="464">
        <v>198135</v>
      </c>
      <c r="BW8" s="465"/>
      <c r="BX8" s="465"/>
      <c r="BY8" s="465"/>
      <c r="BZ8" s="465"/>
      <c r="CA8" s="465"/>
      <c r="CB8" s="465"/>
      <c r="CC8" s="466"/>
      <c r="CD8" s="467" t="s">
        <v>110</v>
      </c>
      <c r="CE8" s="468"/>
      <c r="CF8" s="468"/>
      <c r="CG8" s="468"/>
      <c r="CH8" s="468"/>
      <c r="CI8" s="468"/>
      <c r="CJ8" s="468"/>
      <c r="CK8" s="468"/>
      <c r="CL8" s="468"/>
      <c r="CM8" s="468"/>
      <c r="CN8" s="468"/>
      <c r="CO8" s="468"/>
      <c r="CP8" s="468"/>
      <c r="CQ8" s="468"/>
      <c r="CR8" s="468"/>
      <c r="CS8" s="469"/>
      <c r="CT8" s="504">
        <v>0.23</v>
      </c>
      <c r="CU8" s="505"/>
      <c r="CV8" s="505"/>
      <c r="CW8" s="505"/>
      <c r="CX8" s="505"/>
      <c r="CY8" s="505"/>
      <c r="CZ8" s="505"/>
      <c r="DA8" s="506"/>
      <c r="DB8" s="504">
        <v>0.22</v>
      </c>
      <c r="DC8" s="505"/>
      <c r="DD8" s="505"/>
      <c r="DE8" s="505"/>
      <c r="DF8" s="505"/>
      <c r="DG8" s="505"/>
      <c r="DH8" s="505"/>
      <c r="DI8" s="506"/>
      <c r="DJ8" s="183"/>
      <c r="DK8" s="183"/>
      <c r="DL8" s="183"/>
      <c r="DM8" s="183"/>
      <c r="DN8" s="183"/>
      <c r="DO8" s="183"/>
    </row>
    <row r="9" spans="1:119" ht="18.75" customHeight="1" thickBot="1" x14ac:dyDescent="0.2">
      <c r="A9" s="184"/>
      <c r="B9" s="458" t="s">
        <v>111</v>
      </c>
      <c r="C9" s="459"/>
      <c r="D9" s="459"/>
      <c r="E9" s="459"/>
      <c r="F9" s="459"/>
      <c r="G9" s="459"/>
      <c r="H9" s="459"/>
      <c r="I9" s="459"/>
      <c r="J9" s="459"/>
      <c r="K9" s="507"/>
      <c r="L9" s="508" t="s">
        <v>112</v>
      </c>
      <c r="M9" s="509"/>
      <c r="N9" s="509"/>
      <c r="O9" s="509"/>
      <c r="P9" s="509"/>
      <c r="Q9" s="510"/>
      <c r="R9" s="511">
        <v>5100</v>
      </c>
      <c r="S9" s="512"/>
      <c r="T9" s="512"/>
      <c r="U9" s="512"/>
      <c r="V9" s="513"/>
      <c r="W9" s="421" t="s">
        <v>113</v>
      </c>
      <c r="X9" s="422"/>
      <c r="Y9" s="422"/>
      <c r="Z9" s="422"/>
      <c r="AA9" s="422"/>
      <c r="AB9" s="422"/>
      <c r="AC9" s="422"/>
      <c r="AD9" s="422"/>
      <c r="AE9" s="422"/>
      <c r="AF9" s="422"/>
      <c r="AG9" s="422"/>
      <c r="AH9" s="422"/>
      <c r="AI9" s="422"/>
      <c r="AJ9" s="422"/>
      <c r="AK9" s="422"/>
      <c r="AL9" s="423"/>
      <c r="AM9" s="493" t="s">
        <v>114</v>
      </c>
      <c r="AN9" s="494"/>
      <c r="AO9" s="494"/>
      <c r="AP9" s="494"/>
      <c r="AQ9" s="494"/>
      <c r="AR9" s="494"/>
      <c r="AS9" s="494"/>
      <c r="AT9" s="495"/>
      <c r="AU9" s="496" t="s">
        <v>115</v>
      </c>
      <c r="AV9" s="497"/>
      <c r="AW9" s="497"/>
      <c r="AX9" s="497"/>
      <c r="AY9" s="498" t="s">
        <v>116</v>
      </c>
      <c r="AZ9" s="499"/>
      <c r="BA9" s="499"/>
      <c r="BB9" s="499"/>
      <c r="BC9" s="499"/>
      <c r="BD9" s="499"/>
      <c r="BE9" s="499"/>
      <c r="BF9" s="499"/>
      <c r="BG9" s="499"/>
      <c r="BH9" s="499"/>
      <c r="BI9" s="499"/>
      <c r="BJ9" s="499"/>
      <c r="BK9" s="499"/>
      <c r="BL9" s="499"/>
      <c r="BM9" s="500"/>
      <c r="BN9" s="464">
        <v>-39542</v>
      </c>
      <c r="BO9" s="465"/>
      <c r="BP9" s="465"/>
      <c r="BQ9" s="465"/>
      <c r="BR9" s="465"/>
      <c r="BS9" s="465"/>
      <c r="BT9" s="465"/>
      <c r="BU9" s="466"/>
      <c r="BV9" s="464">
        <v>-41698</v>
      </c>
      <c r="BW9" s="465"/>
      <c r="BX9" s="465"/>
      <c r="BY9" s="465"/>
      <c r="BZ9" s="465"/>
      <c r="CA9" s="465"/>
      <c r="CB9" s="465"/>
      <c r="CC9" s="466"/>
      <c r="CD9" s="467" t="s">
        <v>117</v>
      </c>
      <c r="CE9" s="468"/>
      <c r="CF9" s="468"/>
      <c r="CG9" s="468"/>
      <c r="CH9" s="468"/>
      <c r="CI9" s="468"/>
      <c r="CJ9" s="468"/>
      <c r="CK9" s="468"/>
      <c r="CL9" s="468"/>
      <c r="CM9" s="468"/>
      <c r="CN9" s="468"/>
      <c r="CO9" s="468"/>
      <c r="CP9" s="468"/>
      <c r="CQ9" s="468"/>
      <c r="CR9" s="468"/>
      <c r="CS9" s="469"/>
      <c r="CT9" s="461">
        <v>20.3</v>
      </c>
      <c r="CU9" s="462"/>
      <c r="CV9" s="462"/>
      <c r="CW9" s="462"/>
      <c r="CX9" s="462"/>
      <c r="CY9" s="462"/>
      <c r="CZ9" s="462"/>
      <c r="DA9" s="463"/>
      <c r="DB9" s="461">
        <v>10.7</v>
      </c>
      <c r="DC9" s="462"/>
      <c r="DD9" s="462"/>
      <c r="DE9" s="462"/>
      <c r="DF9" s="462"/>
      <c r="DG9" s="462"/>
      <c r="DH9" s="462"/>
      <c r="DI9" s="463"/>
      <c r="DJ9" s="183"/>
      <c r="DK9" s="183"/>
      <c r="DL9" s="183"/>
      <c r="DM9" s="183"/>
      <c r="DN9" s="183"/>
      <c r="DO9" s="183"/>
    </row>
    <row r="10" spans="1:119" ht="18.75" customHeight="1" thickBot="1" x14ac:dyDescent="0.2">
      <c r="A10" s="184"/>
      <c r="B10" s="458"/>
      <c r="C10" s="459"/>
      <c r="D10" s="459"/>
      <c r="E10" s="459"/>
      <c r="F10" s="459"/>
      <c r="G10" s="459"/>
      <c r="H10" s="459"/>
      <c r="I10" s="459"/>
      <c r="J10" s="459"/>
      <c r="K10" s="507"/>
      <c r="L10" s="514" t="s">
        <v>118</v>
      </c>
      <c r="M10" s="494"/>
      <c r="N10" s="494"/>
      <c r="O10" s="494"/>
      <c r="P10" s="494"/>
      <c r="Q10" s="495"/>
      <c r="R10" s="515">
        <v>5435</v>
      </c>
      <c r="S10" s="516"/>
      <c r="T10" s="516"/>
      <c r="U10" s="516"/>
      <c r="V10" s="517"/>
      <c r="W10" s="452"/>
      <c r="X10" s="453"/>
      <c r="Y10" s="453"/>
      <c r="Z10" s="453"/>
      <c r="AA10" s="453"/>
      <c r="AB10" s="453"/>
      <c r="AC10" s="453"/>
      <c r="AD10" s="453"/>
      <c r="AE10" s="453"/>
      <c r="AF10" s="453"/>
      <c r="AG10" s="453"/>
      <c r="AH10" s="453"/>
      <c r="AI10" s="453"/>
      <c r="AJ10" s="453"/>
      <c r="AK10" s="453"/>
      <c r="AL10" s="456"/>
      <c r="AM10" s="493" t="s">
        <v>119</v>
      </c>
      <c r="AN10" s="494"/>
      <c r="AO10" s="494"/>
      <c r="AP10" s="494"/>
      <c r="AQ10" s="494"/>
      <c r="AR10" s="494"/>
      <c r="AS10" s="494"/>
      <c r="AT10" s="495"/>
      <c r="AU10" s="496" t="s">
        <v>120</v>
      </c>
      <c r="AV10" s="497"/>
      <c r="AW10" s="497"/>
      <c r="AX10" s="497"/>
      <c r="AY10" s="498" t="s">
        <v>121</v>
      </c>
      <c r="AZ10" s="499"/>
      <c r="BA10" s="499"/>
      <c r="BB10" s="499"/>
      <c r="BC10" s="499"/>
      <c r="BD10" s="499"/>
      <c r="BE10" s="499"/>
      <c r="BF10" s="499"/>
      <c r="BG10" s="499"/>
      <c r="BH10" s="499"/>
      <c r="BI10" s="499"/>
      <c r="BJ10" s="499"/>
      <c r="BK10" s="499"/>
      <c r="BL10" s="499"/>
      <c r="BM10" s="500"/>
      <c r="BN10" s="464">
        <v>2513</v>
      </c>
      <c r="BO10" s="465"/>
      <c r="BP10" s="465"/>
      <c r="BQ10" s="465"/>
      <c r="BR10" s="465"/>
      <c r="BS10" s="465"/>
      <c r="BT10" s="465"/>
      <c r="BU10" s="466"/>
      <c r="BV10" s="464">
        <v>2055</v>
      </c>
      <c r="BW10" s="465"/>
      <c r="BX10" s="465"/>
      <c r="BY10" s="465"/>
      <c r="BZ10" s="465"/>
      <c r="CA10" s="465"/>
      <c r="CB10" s="465"/>
      <c r="CC10" s="466"/>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58"/>
      <c r="C11" s="459"/>
      <c r="D11" s="459"/>
      <c r="E11" s="459"/>
      <c r="F11" s="459"/>
      <c r="G11" s="459"/>
      <c r="H11" s="459"/>
      <c r="I11" s="459"/>
      <c r="J11" s="459"/>
      <c r="K11" s="507"/>
      <c r="L11" s="518" t="s">
        <v>123</v>
      </c>
      <c r="M11" s="519"/>
      <c r="N11" s="519"/>
      <c r="O11" s="519"/>
      <c r="P11" s="519"/>
      <c r="Q11" s="520"/>
      <c r="R11" s="521" t="s">
        <v>124</v>
      </c>
      <c r="S11" s="522"/>
      <c r="T11" s="522"/>
      <c r="U11" s="522"/>
      <c r="V11" s="523"/>
      <c r="W11" s="452"/>
      <c r="X11" s="453"/>
      <c r="Y11" s="453"/>
      <c r="Z11" s="453"/>
      <c r="AA11" s="453"/>
      <c r="AB11" s="453"/>
      <c r="AC11" s="453"/>
      <c r="AD11" s="453"/>
      <c r="AE11" s="453"/>
      <c r="AF11" s="453"/>
      <c r="AG11" s="453"/>
      <c r="AH11" s="453"/>
      <c r="AI11" s="453"/>
      <c r="AJ11" s="453"/>
      <c r="AK11" s="453"/>
      <c r="AL11" s="456"/>
      <c r="AM11" s="493" t="s">
        <v>125</v>
      </c>
      <c r="AN11" s="494"/>
      <c r="AO11" s="494"/>
      <c r="AP11" s="494"/>
      <c r="AQ11" s="494"/>
      <c r="AR11" s="494"/>
      <c r="AS11" s="494"/>
      <c r="AT11" s="495"/>
      <c r="AU11" s="496" t="s">
        <v>126</v>
      </c>
      <c r="AV11" s="497"/>
      <c r="AW11" s="497"/>
      <c r="AX11" s="497"/>
      <c r="AY11" s="498" t="s">
        <v>127</v>
      </c>
      <c r="AZ11" s="499"/>
      <c r="BA11" s="499"/>
      <c r="BB11" s="499"/>
      <c r="BC11" s="499"/>
      <c r="BD11" s="499"/>
      <c r="BE11" s="499"/>
      <c r="BF11" s="499"/>
      <c r="BG11" s="499"/>
      <c r="BH11" s="499"/>
      <c r="BI11" s="499"/>
      <c r="BJ11" s="499"/>
      <c r="BK11" s="499"/>
      <c r="BL11" s="499"/>
      <c r="BM11" s="500"/>
      <c r="BN11" s="464">
        <v>290915</v>
      </c>
      <c r="BO11" s="465"/>
      <c r="BP11" s="465"/>
      <c r="BQ11" s="465"/>
      <c r="BR11" s="465"/>
      <c r="BS11" s="465"/>
      <c r="BT11" s="465"/>
      <c r="BU11" s="466"/>
      <c r="BV11" s="464">
        <v>0</v>
      </c>
      <c r="BW11" s="465"/>
      <c r="BX11" s="465"/>
      <c r="BY11" s="465"/>
      <c r="BZ11" s="465"/>
      <c r="CA11" s="465"/>
      <c r="CB11" s="465"/>
      <c r="CC11" s="466"/>
      <c r="CD11" s="467" t="s">
        <v>128</v>
      </c>
      <c r="CE11" s="468"/>
      <c r="CF11" s="468"/>
      <c r="CG11" s="468"/>
      <c r="CH11" s="468"/>
      <c r="CI11" s="468"/>
      <c r="CJ11" s="468"/>
      <c r="CK11" s="468"/>
      <c r="CL11" s="468"/>
      <c r="CM11" s="468"/>
      <c r="CN11" s="468"/>
      <c r="CO11" s="468"/>
      <c r="CP11" s="468"/>
      <c r="CQ11" s="468"/>
      <c r="CR11" s="468"/>
      <c r="CS11" s="469"/>
      <c r="CT11" s="504" t="s">
        <v>129</v>
      </c>
      <c r="CU11" s="505"/>
      <c r="CV11" s="505"/>
      <c r="CW11" s="505"/>
      <c r="CX11" s="505"/>
      <c r="CY11" s="505"/>
      <c r="CZ11" s="505"/>
      <c r="DA11" s="506"/>
      <c r="DB11" s="504" t="s">
        <v>129</v>
      </c>
      <c r="DC11" s="505"/>
      <c r="DD11" s="505"/>
      <c r="DE11" s="505"/>
      <c r="DF11" s="505"/>
      <c r="DG11" s="505"/>
      <c r="DH11" s="505"/>
      <c r="DI11" s="506"/>
      <c r="DJ11" s="183"/>
      <c r="DK11" s="183"/>
      <c r="DL11" s="183"/>
      <c r="DM11" s="183"/>
      <c r="DN11" s="183"/>
      <c r="DO11" s="183"/>
    </row>
    <row r="12" spans="1:119" ht="18.75" customHeight="1" x14ac:dyDescent="0.15">
      <c r="A12" s="184"/>
      <c r="B12" s="524" t="s">
        <v>130</v>
      </c>
      <c r="C12" s="525"/>
      <c r="D12" s="525"/>
      <c r="E12" s="525"/>
      <c r="F12" s="525"/>
      <c r="G12" s="525"/>
      <c r="H12" s="525"/>
      <c r="I12" s="525"/>
      <c r="J12" s="525"/>
      <c r="K12" s="526"/>
      <c r="L12" s="533" t="s">
        <v>131</v>
      </c>
      <c r="M12" s="534"/>
      <c r="N12" s="534"/>
      <c r="O12" s="534"/>
      <c r="P12" s="534"/>
      <c r="Q12" s="535"/>
      <c r="R12" s="536">
        <v>5000</v>
      </c>
      <c r="S12" s="537"/>
      <c r="T12" s="537"/>
      <c r="U12" s="537"/>
      <c r="V12" s="538"/>
      <c r="W12" s="539" t="s">
        <v>1</v>
      </c>
      <c r="X12" s="497"/>
      <c r="Y12" s="497"/>
      <c r="Z12" s="497"/>
      <c r="AA12" s="497"/>
      <c r="AB12" s="540"/>
      <c r="AC12" s="496" t="s">
        <v>132</v>
      </c>
      <c r="AD12" s="497"/>
      <c r="AE12" s="497"/>
      <c r="AF12" s="497"/>
      <c r="AG12" s="540"/>
      <c r="AH12" s="496" t="s">
        <v>133</v>
      </c>
      <c r="AI12" s="497"/>
      <c r="AJ12" s="497"/>
      <c r="AK12" s="497"/>
      <c r="AL12" s="541"/>
      <c r="AM12" s="493" t="s">
        <v>134</v>
      </c>
      <c r="AN12" s="494"/>
      <c r="AO12" s="494"/>
      <c r="AP12" s="494"/>
      <c r="AQ12" s="494"/>
      <c r="AR12" s="494"/>
      <c r="AS12" s="494"/>
      <c r="AT12" s="495"/>
      <c r="AU12" s="496" t="s">
        <v>135</v>
      </c>
      <c r="AV12" s="497"/>
      <c r="AW12" s="497"/>
      <c r="AX12" s="497"/>
      <c r="AY12" s="498" t="s">
        <v>136</v>
      </c>
      <c r="AZ12" s="499"/>
      <c r="BA12" s="499"/>
      <c r="BB12" s="499"/>
      <c r="BC12" s="499"/>
      <c r="BD12" s="499"/>
      <c r="BE12" s="499"/>
      <c r="BF12" s="499"/>
      <c r="BG12" s="499"/>
      <c r="BH12" s="499"/>
      <c r="BI12" s="499"/>
      <c r="BJ12" s="499"/>
      <c r="BK12" s="499"/>
      <c r="BL12" s="499"/>
      <c r="BM12" s="500"/>
      <c r="BN12" s="464">
        <v>54323</v>
      </c>
      <c r="BO12" s="465"/>
      <c r="BP12" s="465"/>
      <c r="BQ12" s="465"/>
      <c r="BR12" s="465"/>
      <c r="BS12" s="465"/>
      <c r="BT12" s="465"/>
      <c r="BU12" s="466"/>
      <c r="BV12" s="464">
        <v>751272</v>
      </c>
      <c r="BW12" s="465"/>
      <c r="BX12" s="465"/>
      <c r="BY12" s="465"/>
      <c r="BZ12" s="465"/>
      <c r="CA12" s="465"/>
      <c r="CB12" s="465"/>
      <c r="CC12" s="466"/>
      <c r="CD12" s="467" t="s">
        <v>137</v>
      </c>
      <c r="CE12" s="468"/>
      <c r="CF12" s="468"/>
      <c r="CG12" s="468"/>
      <c r="CH12" s="468"/>
      <c r="CI12" s="468"/>
      <c r="CJ12" s="468"/>
      <c r="CK12" s="468"/>
      <c r="CL12" s="468"/>
      <c r="CM12" s="468"/>
      <c r="CN12" s="468"/>
      <c r="CO12" s="468"/>
      <c r="CP12" s="468"/>
      <c r="CQ12" s="468"/>
      <c r="CR12" s="468"/>
      <c r="CS12" s="469"/>
      <c r="CT12" s="504" t="s">
        <v>138</v>
      </c>
      <c r="CU12" s="505"/>
      <c r="CV12" s="505"/>
      <c r="CW12" s="505"/>
      <c r="CX12" s="505"/>
      <c r="CY12" s="505"/>
      <c r="CZ12" s="505"/>
      <c r="DA12" s="506"/>
      <c r="DB12" s="504" t="s">
        <v>139</v>
      </c>
      <c r="DC12" s="505"/>
      <c r="DD12" s="505"/>
      <c r="DE12" s="505"/>
      <c r="DF12" s="505"/>
      <c r="DG12" s="505"/>
      <c r="DH12" s="505"/>
      <c r="DI12" s="506"/>
      <c r="DJ12" s="183"/>
      <c r="DK12" s="183"/>
      <c r="DL12" s="183"/>
      <c r="DM12" s="183"/>
      <c r="DN12" s="183"/>
      <c r="DO12" s="183"/>
    </row>
    <row r="13" spans="1:119" ht="18.75" customHeight="1" x14ac:dyDescent="0.15">
      <c r="A13" s="184"/>
      <c r="B13" s="527"/>
      <c r="C13" s="528"/>
      <c r="D13" s="528"/>
      <c r="E13" s="528"/>
      <c r="F13" s="528"/>
      <c r="G13" s="528"/>
      <c r="H13" s="528"/>
      <c r="I13" s="528"/>
      <c r="J13" s="528"/>
      <c r="K13" s="529"/>
      <c r="L13" s="194"/>
      <c r="M13" s="552" t="s">
        <v>140</v>
      </c>
      <c r="N13" s="553"/>
      <c r="O13" s="553"/>
      <c r="P13" s="553"/>
      <c r="Q13" s="554"/>
      <c r="R13" s="545">
        <v>4968</v>
      </c>
      <c r="S13" s="546"/>
      <c r="T13" s="546"/>
      <c r="U13" s="546"/>
      <c r="V13" s="547"/>
      <c r="W13" s="480" t="s">
        <v>141</v>
      </c>
      <c r="X13" s="481"/>
      <c r="Y13" s="481"/>
      <c r="Z13" s="481"/>
      <c r="AA13" s="481"/>
      <c r="AB13" s="471"/>
      <c r="AC13" s="515">
        <v>1051</v>
      </c>
      <c r="AD13" s="516"/>
      <c r="AE13" s="516"/>
      <c r="AF13" s="516"/>
      <c r="AG13" s="555"/>
      <c r="AH13" s="515">
        <v>1140</v>
      </c>
      <c r="AI13" s="516"/>
      <c r="AJ13" s="516"/>
      <c r="AK13" s="516"/>
      <c r="AL13" s="517"/>
      <c r="AM13" s="493" t="s">
        <v>142</v>
      </c>
      <c r="AN13" s="494"/>
      <c r="AO13" s="494"/>
      <c r="AP13" s="494"/>
      <c r="AQ13" s="494"/>
      <c r="AR13" s="494"/>
      <c r="AS13" s="494"/>
      <c r="AT13" s="495"/>
      <c r="AU13" s="496" t="s">
        <v>126</v>
      </c>
      <c r="AV13" s="497"/>
      <c r="AW13" s="497"/>
      <c r="AX13" s="497"/>
      <c r="AY13" s="498" t="s">
        <v>143</v>
      </c>
      <c r="AZ13" s="499"/>
      <c r="BA13" s="499"/>
      <c r="BB13" s="499"/>
      <c r="BC13" s="499"/>
      <c r="BD13" s="499"/>
      <c r="BE13" s="499"/>
      <c r="BF13" s="499"/>
      <c r="BG13" s="499"/>
      <c r="BH13" s="499"/>
      <c r="BI13" s="499"/>
      <c r="BJ13" s="499"/>
      <c r="BK13" s="499"/>
      <c r="BL13" s="499"/>
      <c r="BM13" s="500"/>
      <c r="BN13" s="464">
        <v>199563</v>
      </c>
      <c r="BO13" s="465"/>
      <c r="BP13" s="465"/>
      <c r="BQ13" s="465"/>
      <c r="BR13" s="465"/>
      <c r="BS13" s="465"/>
      <c r="BT13" s="465"/>
      <c r="BU13" s="466"/>
      <c r="BV13" s="464">
        <v>-790915</v>
      </c>
      <c r="BW13" s="465"/>
      <c r="BX13" s="465"/>
      <c r="BY13" s="465"/>
      <c r="BZ13" s="465"/>
      <c r="CA13" s="465"/>
      <c r="CB13" s="465"/>
      <c r="CC13" s="466"/>
      <c r="CD13" s="467" t="s">
        <v>144</v>
      </c>
      <c r="CE13" s="468"/>
      <c r="CF13" s="468"/>
      <c r="CG13" s="468"/>
      <c r="CH13" s="468"/>
      <c r="CI13" s="468"/>
      <c r="CJ13" s="468"/>
      <c r="CK13" s="468"/>
      <c r="CL13" s="468"/>
      <c r="CM13" s="468"/>
      <c r="CN13" s="468"/>
      <c r="CO13" s="468"/>
      <c r="CP13" s="468"/>
      <c r="CQ13" s="468"/>
      <c r="CR13" s="468"/>
      <c r="CS13" s="469"/>
      <c r="CT13" s="461">
        <v>6.2</v>
      </c>
      <c r="CU13" s="462"/>
      <c r="CV13" s="462"/>
      <c r="CW13" s="462"/>
      <c r="CX13" s="462"/>
      <c r="CY13" s="462"/>
      <c r="CZ13" s="462"/>
      <c r="DA13" s="463"/>
      <c r="DB13" s="461">
        <v>6.6</v>
      </c>
      <c r="DC13" s="462"/>
      <c r="DD13" s="462"/>
      <c r="DE13" s="462"/>
      <c r="DF13" s="462"/>
      <c r="DG13" s="462"/>
      <c r="DH13" s="462"/>
      <c r="DI13" s="463"/>
      <c r="DJ13" s="183"/>
      <c r="DK13" s="183"/>
      <c r="DL13" s="183"/>
      <c r="DM13" s="183"/>
      <c r="DN13" s="183"/>
      <c r="DO13" s="183"/>
    </row>
    <row r="14" spans="1:119" ht="18.75" customHeight="1" thickBot="1" x14ac:dyDescent="0.2">
      <c r="A14" s="184"/>
      <c r="B14" s="527"/>
      <c r="C14" s="528"/>
      <c r="D14" s="528"/>
      <c r="E14" s="528"/>
      <c r="F14" s="528"/>
      <c r="G14" s="528"/>
      <c r="H14" s="528"/>
      <c r="I14" s="528"/>
      <c r="J14" s="528"/>
      <c r="K14" s="529"/>
      <c r="L14" s="542" t="s">
        <v>145</v>
      </c>
      <c r="M14" s="543"/>
      <c r="N14" s="543"/>
      <c r="O14" s="543"/>
      <c r="P14" s="543"/>
      <c r="Q14" s="544"/>
      <c r="R14" s="545">
        <v>5110</v>
      </c>
      <c r="S14" s="546"/>
      <c r="T14" s="546"/>
      <c r="U14" s="546"/>
      <c r="V14" s="547"/>
      <c r="W14" s="454"/>
      <c r="X14" s="455"/>
      <c r="Y14" s="455"/>
      <c r="Z14" s="455"/>
      <c r="AA14" s="455"/>
      <c r="AB14" s="444"/>
      <c r="AC14" s="548">
        <v>39.299999999999997</v>
      </c>
      <c r="AD14" s="549"/>
      <c r="AE14" s="549"/>
      <c r="AF14" s="549"/>
      <c r="AG14" s="550"/>
      <c r="AH14" s="548">
        <v>39.9</v>
      </c>
      <c r="AI14" s="549"/>
      <c r="AJ14" s="549"/>
      <c r="AK14" s="549"/>
      <c r="AL14" s="551"/>
      <c r="AM14" s="493"/>
      <c r="AN14" s="494"/>
      <c r="AO14" s="494"/>
      <c r="AP14" s="494"/>
      <c r="AQ14" s="494"/>
      <c r="AR14" s="494"/>
      <c r="AS14" s="494"/>
      <c r="AT14" s="495"/>
      <c r="AU14" s="496"/>
      <c r="AV14" s="497"/>
      <c r="AW14" s="497"/>
      <c r="AX14" s="497"/>
      <c r="AY14" s="498"/>
      <c r="AZ14" s="499"/>
      <c r="BA14" s="499"/>
      <c r="BB14" s="499"/>
      <c r="BC14" s="499"/>
      <c r="BD14" s="499"/>
      <c r="BE14" s="499"/>
      <c r="BF14" s="499"/>
      <c r="BG14" s="499"/>
      <c r="BH14" s="499"/>
      <c r="BI14" s="499"/>
      <c r="BJ14" s="499"/>
      <c r="BK14" s="499"/>
      <c r="BL14" s="499"/>
      <c r="BM14" s="500"/>
      <c r="BN14" s="464"/>
      <c r="BO14" s="465"/>
      <c r="BP14" s="465"/>
      <c r="BQ14" s="465"/>
      <c r="BR14" s="465"/>
      <c r="BS14" s="465"/>
      <c r="BT14" s="465"/>
      <c r="BU14" s="466"/>
      <c r="BV14" s="464"/>
      <c r="BW14" s="465"/>
      <c r="BX14" s="465"/>
      <c r="BY14" s="465"/>
      <c r="BZ14" s="465"/>
      <c r="CA14" s="465"/>
      <c r="CB14" s="465"/>
      <c r="CC14" s="466"/>
      <c r="CD14" s="556" t="s">
        <v>146</v>
      </c>
      <c r="CE14" s="557"/>
      <c r="CF14" s="557"/>
      <c r="CG14" s="557"/>
      <c r="CH14" s="557"/>
      <c r="CI14" s="557"/>
      <c r="CJ14" s="557"/>
      <c r="CK14" s="557"/>
      <c r="CL14" s="557"/>
      <c r="CM14" s="557"/>
      <c r="CN14" s="557"/>
      <c r="CO14" s="557"/>
      <c r="CP14" s="557"/>
      <c r="CQ14" s="557"/>
      <c r="CR14" s="557"/>
      <c r="CS14" s="558"/>
      <c r="CT14" s="559" t="s">
        <v>138</v>
      </c>
      <c r="CU14" s="560"/>
      <c r="CV14" s="560"/>
      <c r="CW14" s="560"/>
      <c r="CX14" s="560"/>
      <c r="CY14" s="560"/>
      <c r="CZ14" s="560"/>
      <c r="DA14" s="561"/>
      <c r="DB14" s="559" t="s">
        <v>129</v>
      </c>
      <c r="DC14" s="560"/>
      <c r="DD14" s="560"/>
      <c r="DE14" s="560"/>
      <c r="DF14" s="560"/>
      <c r="DG14" s="560"/>
      <c r="DH14" s="560"/>
      <c r="DI14" s="561"/>
      <c r="DJ14" s="183"/>
      <c r="DK14" s="183"/>
      <c r="DL14" s="183"/>
      <c r="DM14" s="183"/>
      <c r="DN14" s="183"/>
      <c r="DO14" s="183"/>
    </row>
    <row r="15" spans="1:119" ht="18.75" customHeight="1" x14ac:dyDescent="0.15">
      <c r="A15" s="184"/>
      <c r="B15" s="527"/>
      <c r="C15" s="528"/>
      <c r="D15" s="528"/>
      <c r="E15" s="528"/>
      <c r="F15" s="528"/>
      <c r="G15" s="528"/>
      <c r="H15" s="528"/>
      <c r="I15" s="528"/>
      <c r="J15" s="528"/>
      <c r="K15" s="529"/>
      <c r="L15" s="194"/>
      <c r="M15" s="552" t="s">
        <v>140</v>
      </c>
      <c r="N15" s="553"/>
      <c r="O15" s="553"/>
      <c r="P15" s="553"/>
      <c r="Q15" s="554"/>
      <c r="R15" s="545">
        <v>5076</v>
      </c>
      <c r="S15" s="546"/>
      <c r="T15" s="546"/>
      <c r="U15" s="546"/>
      <c r="V15" s="547"/>
      <c r="W15" s="480" t="s">
        <v>147</v>
      </c>
      <c r="X15" s="481"/>
      <c r="Y15" s="481"/>
      <c r="Z15" s="481"/>
      <c r="AA15" s="481"/>
      <c r="AB15" s="471"/>
      <c r="AC15" s="515">
        <v>364</v>
      </c>
      <c r="AD15" s="516"/>
      <c r="AE15" s="516"/>
      <c r="AF15" s="516"/>
      <c r="AG15" s="555"/>
      <c r="AH15" s="515">
        <v>418</v>
      </c>
      <c r="AI15" s="516"/>
      <c r="AJ15" s="516"/>
      <c r="AK15" s="516"/>
      <c r="AL15" s="517"/>
      <c r="AM15" s="493"/>
      <c r="AN15" s="494"/>
      <c r="AO15" s="494"/>
      <c r="AP15" s="494"/>
      <c r="AQ15" s="494"/>
      <c r="AR15" s="494"/>
      <c r="AS15" s="494"/>
      <c r="AT15" s="495"/>
      <c r="AU15" s="496"/>
      <c r="AV15" s="497"/>
      <c r="AW15" s="497"/>
      <c r="AX15" s="497"/>
      <c r="AY15" s="424" t="s">
        <v>148</v>
      </c>
      <c r="AZ15" s="425"/>
      <c r="BA15" s="425"/>
      <c r="BB15" s="425"/>
      <c r="BC15" s="425"/>
      <c r="BD15" s="425"/>
      <c r="BE15" s="425"/>
      <c r="BF15" s="425"/>
      <c r="BG15" s="425"/>
      <c r="BH15" s="425"/>
      <c r="BI15" s="425"/>
      <c r="BJ15" s="425"/>
      <c r="BK15" s="425"/>
      <c r="BL15" s="425"/>
      <c r="BM15" s="426"/>
      <c r="BN15" s="427">
        <v>602971</v>
      </c>
      <c r="BO15" s="428"/>
      <c r="BP15" s="428"/>
      <c r="BQ15" s="428"/>
      <c r="BR15" s="428"/>
      <c r="BS15" s="428"/>
      <c r="BT15" s="428"/>
      <c r="BU15" s="429"/>
      <c r="BV15" s="427">
        <v>584232</v>
      </c>
      <c r="BW15" s="428"/>
      <c r="BX15" s="428"/>
      <c r="BY15" s="428"/>
      <c r="BZ15" s="428"/>
      <c r="CA15" s="428"/>
      <c r="CB15" s="428"/>
      <c r="CC15" s="429"/>
      <c r="CD15" s="562" t="s">
        <v>149</v>
      </c>
      <c r="CE15" s="563"/>
      <c r="CF15" s="563"/>
      <c r="CG15" s="563"/>
      <c r="CH15" s="563"/>
      <c r="CI15" s="563"/>
      <c r="CJ15" s="563"/>
      <c r="CK15" s="563"/>
      <c r="CL15" s="563"/>
      <c r="CM15" s="563"/>
      <c r="CN15" s="563"/>
      <c r="CO15" s="563"/>
      <c r="CP15" s="563"/>
      <c r="CQ15" s="563"/>
      <c r="CR15" s="563"/>
      <c r="CS15" s="564"/>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27"/>
      <c r="C16" s="528"/>
      <c r="D16" s="528"/>
      <c r="E16" s="528"/>
      <c r="F16" s="528"/>
      <c r="G16" s="528"/>
      <c r="H16" s="528"/>
      <c r="I16" s="528"/>
      <c r="J16" s="528"/>
      <c r="K16" s="529"/>
      <c r="L16" s="542" t="s">
        <v>150</v>
      </c>
      <c r="M16" s="573"/>
      <c r="N16" s="573"/>
      <c r="O16" s="573"/>
      <c r="P16" s="573"/>
      <c r="Q16" s="574"/>
      <c r="R16" s="565" t="s">
        <v>151</v>
      </c>
      <c r="S16" s="566"/>
      <c r="T16" s="566"/>
      <c r="U16" s="566"/>
      <c r="V16" s="567"/>
      <c r="W16" s="454"/>
      <c r="X16" s="455"/>
      <c r="Y16" s="455"/>
      <c r="Z16" s="455"/>
      <c r="AA16" s="455"/>
      <c r="AB16" s="444"/>
      <c r="AC16" s="548">
        <v>13.6</v>
      </c>
      <c r="AD16" s="549"/>
      <c r="AE16" s="549"/>
      <c r="AF16" s="549"/>
      <c r="AG16" s="550"/>
      <c r="AH16" s="548">
        <v>14.6</v>
      </c>
      <c r="AI16" s="549"/>
      <c r="AJ16" s="549"/>
      <c r="AK16" s="549"/>
      <c r="AL16" s="551"/>
      <c r="AM16" s="493"/>
      <c r="AN16" s="494"/>
      <c r="AO16" s="494"/>
      <c r="AP16" s="494"/>
      <c r="AQ16" s="494"/>
      <c r="AR16" s="494"/>
      <c r="AS16" s="494"/>
      <c r="AT16" s="495"/>
      <c r="AU16" s="496"/>
      <c r="AV16" s="497"/>
      <c r="AW16" s="497"/>
      <c r="AX16" s="497"/>
      <c r="AY16" s="498" t="s">
        <v>152</v>
      </c>
      <c r="AZ16" s="499"/>
      <c r="BA16" s="499"/>
      <c r="BB16" s="499"/>
      <c r="BC16" s="499"/>
      <c r="BD16" s="499"/>
      <c r="BE16" s="499"/>
      <c r="BF16" s="499"/>
      <c r="BG16" s="499"/>
      <c r="BH16" s="499"/>
      <c r="BI16" s="499"/>
      <c r="BJ16" s="499"/>
      <c r="BK16" s="499"/>
      <c r="BL16" s="499"/>
      <c r="BM16" s="500"/>
      <c r="BN16" s="464">
        <v>2459524</v>
      </c>
      <c r="BO16" s="465"/>
      <c r="BP16" s="465"/>
      <c r="BQ16" s="465"/>
      <c r="BR16" s="465"/>
      <c r="BS16" s="465"/>
      <c r="BT16" s="465"/>
      <c r="BU16" s="466"/>
      <c r="BV16" s="464">
        <v>2509894</v>
      </c>
      <c r="BW16" s="465"/>
      <c r="BX16" s="465"/>
      <c r="BY16" s="465"/>
      <c r="BZ16" s="465"/>
      <c r="CA16" s="465"/>
      <c r="CB16" s="465"/>
      <c r="CC16" s="466"/>
      <c r="CD16" s="198"/>
      <c r="CE16" s="571"/>
      <c r="CF16" s="571"/>
      <c r="CG16" s="571"/>
      <c r="CH16" s="571"/>
      <c r="CI16" s="571"/>
      <c r="CJ16" s="571"/>
      <c r="CK16" s="571"/>
      <c r="CL16" s="571"/>
      <c r="CM16" s="571"/>
      <c r="CN16" s="571"/>
      <c r="CO16" s="571"/>
      <c r="CP16" s="571"/>
      <c r="CQ16" s="571"/>
      <c r="CR16" s="571"/>
      <c r="CS16" s="572"/>
      <c r="CT16" s="461"/>
      <c r="CU16" s="462"/>
      <c r="CV16" s="462"/>
      <c r="CW16" s="462"/>
      <c r="CX16" s="462"/>
      <c r="CY16" s="462"/>
      <c r="CZ16" s="462"/>
      <c r="DA16" s="463"/>
      <c r="DB16" s="461"/>
      <c r="DC16" s="462"/>
      <c r="DD16" s="462"/>
      <c r="DE16" s="462"/>
      <c r="DF16" s="462"/>
      <c r="DG16" s="462"/>
      <c r="DH16" s="462"/>
      <c r="DI16" s="463"/>
      <c r="DJ16" s="183"/>
      <c r="DK16" s="183"/>
      <c r="DL16" s="183"/>
      <c r="DM16" s="183"/>
      <c r="DN16" s="183"/>
      <c r="DO16" s="183"/>
    </row>
    <row r="17" spans="1:119" ht="18.75" customHeight="1" thickBot="1" x14ac:dyDescent="0.2">
      <c r="A17" s="184"/>
      <c r="B17" s="530"/>
      <c r="C17" s="531"/>
      <c r="D17" s="531"/>
      <c r="E17" s="531"/>
      <c r="F17" s="531"/>
      <c r="G17" s="531"/>
      <c r="H17" s="531"/>
      <c r="I17" s="531"/>
      <c r="J17" s="531"/>
      <c r="K17" s="532"/>
      <c r="L17" s="199"/>
      <c r="M17" s="568" t="s">
        <v>153</v>
      </c>
      <c r="N17" s="569"/>
      <c r="O17" s="569"/>
      <c r="P17" s="569"/>
      <c r="Q17" s="570"/>
      <c r="R17" s="565" t="s">
        <v>154</v>
      </c>
      <c r="S17" s="566"/>
      <c r="T17" s="566"/>
      <c r="U17" s="566"/>
      <c r="V17" s="567"/>
      <c r="W17" s="480" t="s">
        <v>155</v>
      </c>
      <c r="X17" s="481"/>
      <c r="Y17" s="481"/>
      <c r="Z17" s="481"/>
      <c r="AA17" s="481"/>
      <c r="AB17" s="471"/>
      <c r="AC17" s="515">
        <v>1260</v>
      </c>
      <c r="AD17" s="516"/>
      <c r="AE17" s="516"/>
      <c r="AF17" s="516"/>
      <c r="AG17" s="555"/>
      <c r="AH17" s="515">
        <v>1300</v>
      </c>
      <c r="AI17" s="516"/>
      <c r="AJ17" s="516"/>
      <c r="AK17" s="516"/>
      <c r="AL17" s="517"/>
      <c r="AM17" s="493"/>
      <c r="AN17" s="494"/>
      <c r="AO17" s="494"/>
      <c r="AP17" s="494"/>
      <c r="AQ17" s="494"/>
      <c r="AR17" s="494"/>
      <c r="AS17" s="494"/>
      <c r="AT17" s="495"/>
      <c r="AU17" s="496"/>
      <c r="AV17" s="497"/>
      <c r="AW17" s="497"/>
      <c r="AX17" s="497"/>
      <c r="AY17" s="498" t="s">
        <v>156</v>
      </c>
      <c r="AZ17" s="499"/>
      <c r="BA17" s="499"/>
      <c r="BB17" s="499"/>
      <c r="BC17" s="499"/>
      <c r="BD17" s="499"/>
      <c r="BE17" s="499"/>
      <c r="BF17" s="499"/>
      <c r="BG17" s="499"/>
      <c r="BH17" s="499"/>
      <c r="BI17" s="499"/>
      <c r="BJ17" s="499"/>
      <c r="BK17" s="499"/>
      <c r="BL17" s="499"/>
      <c r="BM17" s="500"/>
      <c r="BN17" s="464">
        <v>755392</v>
      </c>
      <c r="BO17" s="465"/>
      <c r="BP17" s="465"/>
      <c r="BQ17" s="465"/>
      <c r="BR17" s="465"/>
      <c r="BS17" s="465"/>
      <c r="BT17" s="465"/>
      <c r="BU17" s="466"/>
      <c r="BV17" s="464">
        <v>724822</v>
      </c>
      <c r="BW17" s="465"/>
      <c r="BX17" s="465"/>
      <c r="BY17" s="465"/>
      <c r="BZ17" s="465"/>
      <c r="CA17" s="465"/>
      <c r="CB17" s="465"/>
      <c r="CC17" s="466"/>
      <c r="CD17" s="198"/>
      <c r="CE17" s="571"/>
      <c r="CF17" s="571"/>
      <c r="CG17" s="571"/>
      <c r="CH17" s="571"/>
      <c r="CI17" s="571"/>
      <c r="CJ17" s="571"/>
      <c r="CK17" s="571"/>
      <c r="CL17" s="571"/>
      <c r="CM17" s="571"/>
      <c r="CN17" s="571"/>
      <c r="CO17" s="571"/>
      <c r="CP17" s="571"/>
      <c r="CQ17" s="571"/>
      <c r="CR17" s="571"/>
      <c r="CS17" s="572"/>
      <c r="CT17" s="461"/>
      <c r="CU17" s="462"/>
      <c r="CV17" s="462"/>
      <c r="CW17" s="462"/>
      <c r="CX17" s="462"/>
      <c r="CY17" s="462"/>
      <c r="CZ17" s="462"/>
      <c r="DA17" s="463"/>
      <c r="DB17" s="461"/>
      <c r="DC17" s="462"/>
      <c r="DD17" s="462"/>
      <c r="DE17" s="462"/>
      <c r="DF17" s="462"/>
      <c r="DG17" s="462"/>
      <c r="DH17" s="462"/>
      <c r="DI17" s="463"/>
      <c r="DJ17" s="183"/>
      <c r="DK17" s="183"/>
      <c r="DL17" s="183"/>
      <c r="DM17" s="183"/>
      <c r="DN17" s="183"/>
      <c r="DO17" s="183"/>
    </row>
    <row r="18" spans="1:119" ht="18.75" customHeight="1" thickBot="1" x14ac:dyDescent="0.2">
      <c r="A18" s="184"/>
      <c r="B18" s="575" t="s">
        <v>157</v>
      </c>
      <c r="C18" s="507"/>
      <c r="D18" s="507"/>
      <c r="E18" s="576"/>
      <c r="F18" s="576"/>
      <c r="G18" s="576"/>
      <c r="H18" s="576"/>
      <c r="I18" s="576"/>
      <c r="J18" s="576"/>
      <c r="K18" s="576"/>
      <c r="L18" s="577">
        <v>190.95</v>
      </c>
      <c r="M18" s="577"/>
      <c r="N18" s="577"/>
      <c r="O18" s="577"/>
      <c r="P18" s="577"/>
      <c r="Q18" s="577"/>
      <c r="R18" s="578"/>
      <c r="S18" s="578"/>
      <c r="T18" s="578"/>
      <c r="U18" s="578"/>
      <c r="V18" s="579"/>
      <c r="W18" s="482"/>
      <c r="X18" s="483"/>
      <c r="Y18" s="483"/>
      <c r="Z18" s="483"/>
      <c r="AA18" s="483"/>
      <c r="AB18" s="474"/>
      <c r="AC18" s="580">
        <v>47.1</v>
      </c>
      <c r="AD18" s="581"/>
      <c r="AE18" s="581"/>
      <c r="AF18" s="581"/>
      <c r="AG18" s="582"/>
      <c r="AH18" s="580">
        <v>45.5</v>
      </c>
      <c r="AI18" s="581"/>
      <c r="AJ18" s="581"/>
      <c r="AK18" s="581"/>
      <c r="AL18" s="583"/>
      <c r="AM18" s="493"/>
      <c r="AN18" s="494"/>
      <c r="AO18" s="494"/>
      <c r="AP18" s="494"/>
      <c r="AQ18" s="494"/>
      <c r="AR18" s="494"/>
      <c r="AS18" s="494"/>
      <c r="AT18" s="495"/>
      <c r="AU18" s="496"/>
      <c r="AV18" s="497"/>
      <c r="AW18" s="497"/>
      <c r="AX18" s="497"/>
      <c r="AY18" s="498" t="s">
        <v>158</v>
      </c>
      <c r="AZ18" s="499"/>
      <c r="BA18" s="499"/>
      <c r="BB18" s="499"/>
      <c r="BC18" s="499"/>
      <c r="BD18" s="499"/>
      <c r="BE18" s="499"/>
      <c r="BF18" s="499"/>
      <c r="BG18" s="499"/>
      <c r="BH18" s="499"/>
      <c r="BI18" s="499"/>
      <c r="BJ18" s="499"/>
      <c r="BK18" s="499"/>
      <c r="BL18" s="499"/>
      <c r="BM18" s="500"/>
      <c r="BN18" s="464">
        <v>2195369</v>
      </c>
      <c r="BO18" s="465"/>
      <c r="BP18" s="465"/>
      <c r="BQ18" s="465"/>
      <c r="BR18" s="465"/>
      <c r="BS18" s="465"/>
      <c r="BT18" s="465"/>
      <c r="BU18" s="466"/>
      <c r="BV18" s="464">
        <v>2265387</v>
      </c>
      <c r="BW18" s="465"/>
      <c r="BX18" s="465"/>
      <c r="BY18" s="465"/>
      <c r="BZ18" s="465"/>
      <c r="CA18" s="465"/>
      <c r="CB18" s="465"/>
      <c r="CC18" s="466"/>
      <c r="CD18" s="198"/>
      <c r="CE18" s="571"/>
      <c r="CF18" s="571"/>
      <c r="CG18" s="571"/>
      <c r="CH18" s="571"/>
      <c r="CI18" s="571"/>
      <c r="CJ18" s="571"/>
      <c r="CK18" s="571"/>
      <c r="CL18" s="571"/>
      <c r="CM18" s="571"/>
      <c r="CN18" s="571"/>
      <c r="CO18" s="571"/>
      <c r="CP18" s="571"/>
      <c r="CQ18" s="571"/>
      <c r="CR18" s="571"/>
      <c r="CS18" s="572"/>
      <c r="CT18" s="461"/>
      <c r="CU18" s="462"/>
      <c r="CV18" s="462"/>
      <c r="CW18" s="462"/>
      <c r="CX18" s="462"/>
      <c r="CY18" s="462"/>
      <c r="CZ18" s="462"/>
      <c r="DA18" s="463"/>
      <c r="DB18" s="461"/>
      <c r="DC18" s="462"/>
      <c r="DD18" s="462"/>
      <c r="DE18" s="462"/>
      <c r="DF18" s="462"/>
      <c r="DG18" s="462"/>
      <c r="DH18" s="462"/>
      <c r="DI18" s="463"/>
      <c r="DJ18" s="183"/>
      <c r="DK18" s="183"/>
      <c r="DL18" s="183"/>
      <c r="DM18" s="183"/>
      <c r="DN18" s="183"/>
      <c r="DO18" s="183"/>
    </row>
    <row r="19" spans="1:119" ht="18.75" customHeight="1" thickBot="1" x14ac:dyDescent="0.2">
      <c r="A19" s="184"/>
      <c r="B19" s="575" t="s">
        <v>159</v>
      </c>
      <c r="C19" s="507"/>
      <c r="D19" s="507"/>
      <c r="E19" s="576"/>
      <c r="F19" s="576"/>
      <c r="G19" s="576"/>
      <c r="H19" s="576"/>
      <c r="I19" s="576"/>
      <c r="J19" s="576"/>
      <c r="K19" s="576"/>
      <c r="L19" s="584">
        <v>27</v>
      </c>
      <c r="M19" s="584"/>
      <c r="N19" s="584"/>
      <c r="O19" s="584"/>
      <c r="P19" s="584"/>
      <c r="Q19" s="584"/>
      <c r="R19" s="585"/>
      <c r="S19" s="585"/>
      <c r="T19" s="585"/>
      <c r="U19" s="585"/>
      <c r="V19" s="586"/>
      <c r="W19" s="421"/>
      <c r="X19" s="422"/>
      <c r="Y19" s="422"/>
      <c r="Z19" s="422"/>
      <c r="AA19" s="422"/>
      <c r="AB19" s="422"/>
      <c r="AC19" s="593"/>
      <c r="AD19" s="593"/>
      <c r="AE19" s="593"/>
      <c r="AF19" s="593"/>
      <c r="AG19" s="593"/>
      <c r="AH19" s="593"/>
      <c r="AI19" s="593"/>
      <c r="AJ19" s="593"/>
      <c r="AK19" s="593"/>
      <c r="AL19" s="594"/>
      <c r="AM19" s="493"/>
      <c r="AN19" s="494"/>
      <c r="AO19" s="494"/>
      <c r="AP19" s="494"/>
      <c r="AQ19" s="494"/>
      <c r="AR19" s="494"/>
      <c r="AS19" s="494"/>
      <c r="AT19" s="495"/>
      <c r="AU19" s="496"/>
      <c r="AV19" s="497"/>
      <c r="AW19" s="497"/>
      <c r="AX19" s="497"/>
      <c r="AY19" s="498" t="s">
        <v>160</v>
      </c>
      <c r="AZ19" s="499"/>
      <c r="BA19" s="499"/>
      <c r="BB19" s="499"/>
      <c r="BC19" s="499"/>
      <c r="BD19" s="499"/>
      <c r="BE19" s="499"/>
      <c r="BF19" s="499"/>
      <c r="BG19" s="499"/>
      <c r="BH19" s="499"/>
      <c r="BI19" s="499"/>
      <c r="BJ19" s="499"/>
      <c r="BK19" s="499"/>
      <c r="BL19" s="499"/>
      <c r="BM19" s="500"/>
      <c r="BN19" s="464">
        <v>3404057</v>
      </c>
      <c r="BO19" s="465"/>
      <c r="BP19" s="465"/>
      <c r="BQ19" s="465"/>
      <c r="BR19" s="465"/>
      <c r="BS19" s="465"/>
      <c r="BT19" s="465"/>
      <c r="BU19" s="466"/>
      <c r="BV19" s="464">
        <v>3932927</v>
      </c>
      <c r="BW19" s="465"/>
      <c r="BX19" s="465"/>
      <c r="BY19" s="465"/>
      <c r="BZ19" s="465"/>
      <c r="CA19" s="465"/>
      <c r="CB19" s="465"/>
      <c r="CC19" s="466"/>
      <c r="CD19" s="198"/>
      <c r="CE19" s="571"/>
      <c r="CF19" s="571"/>
      <c r="CG19" s="571"/>
      <c r="CH19" s="571"/>
      <c r="CI19" s="571"/>
      <c r="CJ19" s="571"/>
      <c r="CK19" s="571"/>
      <c r="CL19" s="571"/>
      <c r="CM19" s="571"/>
      <c r="CN19" s="571"/>
      <c r="CO19" s="571"/>
      <c r="CP19" s="571"/>
      <c r="CQ19" s="571"/>
      <c r="CR19" s="571"/>
      <c r="CS19" s="572"/>
      <c r="CT19" s="461"/>
      <c r="CU19" s="462"/>
      <c r="CV19" s="462"/>
      <c r="CW19" s="462"/>
      <c r="CX19" s="462"/>
      <c r="CY19" s="462"/>
      <c r="CZ19" s="462"/>
      <c r="DA19" s="463"/>
      <c r="DB19" s="461"/>
      <c r="DC19" s="462"/>
      <c r="DD19" s="462"/>
      <c r="DE19" s="462"/>
      <c r="DF19" s="462"/>
      <c r="DG19" s="462"/>
      <c r="DH19" s="462"/>
      <c r="DI19" s="463"/>
      <c r="DJ19" s="183"/>
      <c r="DK19" s="183"/>
      <c r="DL19" s="183"/>
      <c r="DM19" s="183"/>
      <c r="DN19" s="183"/>
      <c r="DO19" s="183"/>
    </row>
    <row r="20" spans="1:119" ht="18.75" customHeight="1" thickBot="1" x14ac:dyDescent="0.2">
      <c r="A20" s="184"/>
      <c r="B20" s="575" t="s">
        <v>161</v>
      </c>
      <c r="C20" s="507"/>
      <c r="D20" s="507"/>
      <c r="E20" s="576"/>
      <c r="F20" s="576"/>
      <c r="G20" s="576"/>
      <c r="H20" s="576"/>
      <c r="I20" s="576"/>
      <c r="J20" s="576"/>
      <c r="K20" s="576"/>
      <c r="L20" s="584">
        <v>1910</v>
      </c>
      <c r="M20" s="584"/>
      <c r="N20" s="584"/>
      <c r="O20" s="584"/>
      <c r="P20" s="584"/>
      <c r="Q20" s="584"/>
      <c r="R20" s="585"/>
      <c r="S20" s="585"/>
      <c r="T20" s="585"/>
      <c r="U20" s="585"/>
      <c r="V20" s="586"/>
      <c r="W20" s="482"/>
      <c r="X20" s="483"/>
      <c r="Y20" s="483"/>
      <c r="Z20" s="483"/>
      <c r="AA20" s="483"/>
      <c r="AB20" s="483"/>
      <c r="AC20" s="587"/>
      <c r="AD20" s="587"/>
      <c r="AE20" s="587"/>
      <c r="AF20" s="587"/>
      <c r="AG20" s="587"/>
      <c r="AH20" s="587"/>
      <c r="AI20" s="587"/>
      <c r="AJ20" s="587"/>
      <c r="AK20" s="587"/>
      <c r="AL20" s="588"/>
      <c r="AM20" s="589"/>
      <c r="AN20" s="519"/>
      <c r="AO20" s="519"/>
      <c r="AP20" s="519"/>
      <c r="AQ20" s="519"/>
      <c r="AR20" s="519"/>
      <c r="AS20" s="519"/>
      <c r="AT20" s="520"/>
      <c r="AU20" s="590"/>
      <c r="AV20" s="591"/>
      <c r="AW20" s="591"/>
      <c r="AX20" s="592"/>
      <c r="AY20" s="498"/>
      <c r="AZ20" s="499"/>
      <c r="BA20" s="499"/>
      <c r="BB20" s="499"/>
      <c r="BC20" s="499"/>
      <c r="BD20" s="499"/>
      <c r="BE20" s="499"/>
      <c r="BF20" s="499"/>
      <c r="BG20" s="499"/>
      <c r="BH20" s="499"/>
      <c r="BI20" s="499"/>
      <c r="BJ20" s="499"/>
      <c r="BK20" s="499"/>
      <c r="BL20" s="499"/>
      <c r="BM20" s="500"/>
      <c r="BN20" s="464"/>
      <c r="BO20" s="465"/>
      <c r="BP20" s="465"/>
      <c r="BQ20" s="465"/>
      <c r="BR20" s="465"/>
      <c r="BS20" s="465"/>
      <c r="BT20" s="465"/>
      <c r="BU20" s="466"/>
      <c r="BV20" s="464"/>
      <c r="BW20" s="465"/>
      <c r="BX20" s="465"/>
      <c r="BY20" s="465"/>
      <c r="BZ20" s="465"/>
      <c r="CA20" s="465"/>
      <c r="CB20" s="465"/>
      <c r="CC20" s="466"/>
      <c r="CD20" s="198"/>
      <c r="CE20" s="571"/>
      <c r="CF20" s="571"/>
      <c r="CG20" s="571"/>
      <c r="CH20" s="571"/>
      <c r="CI20" s="571"/>
      <c r="CJ20" s="571"/>
      <c r="CK20" s="571"/>
      <c r="CL20" s="571"/>
      <c r="CM20" s="571"/>
      <c r="CN20" s="571"/>
      <c r="CO20" s="571"/>
      <c r="CP20" s="571"/>
      <c r="CQ20" s="571"/>
      <c r="CR20" s="571"/>
      <c r="CS20" s="572"/>
      <c r="CT20" s="461"/>
      <c r="CU20" s="462"/>
      <c r="CV20" s="462"/>
      <c r="CW20" s="462"/>
      <c r="CX20" s="462"/>
      <c r="CY20" s="462"/>
      <c r="CZ20" s="462"/>
      <c r="DA20" s="463"/>
      <c r="DB20" s="461"/>
      <c r="DC20" s="462"/>
      <c r="DD20" s="462"/>
      <c r="DE20" s="462"/>
      <c r="DF20" s="462"/>
      <c r="DG20" s="462"/>
      <c r="DH20" s="462"/>
      <c r="DI20" s="463"/>
      <c r="DJ20" s="183"/>
      <c r="DK20" s="183"/>
      <c r="DL20" s="183"/>
      <c r="DM20" s="183"/>
      <c r="DN20" s="183"/>
      <c r="DO20" s="183"/>
    </row>
    <row r="21" spans="1:119" ht="18.75" customHeight="1" x14ac:dyDescent="0.15">
      <c r="A21" s="184"/>
      <c r="B21" s="595" t="s">
        <v>162</v>
      </c>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7"/>
      <c r="AY21" s="498"/>
      <c r="AZ21" s="499"/>
      <c r="BA21" s="499"/>
      <c r="BB21" s="499"/>
      <c r="BC21" s="499"/>
      <c r="BD21" s="499"/>
      <c r="BE21" s="499"/>
      <c r="BF21" s="499"/>
      <c r="BG21" s="499"/>
      <c r="BH21" s="499"/>
      <c r="BI21" s="499"/>
      <c r="BJ21" s="499"/>
      <c r="BK21" s="499"/>
      <c r="BL21" s="499"/>
      <c r="BM21" s="500"/>
      <c r="BN21" s="464"/>
      <c r="BO21" s="465"/>
      <c r="BP21" s="465"/>
      <c r="BQ21" s="465"/>
      <c r="BR21" s="465"/>
      <c r="BS21" s="465"/>
      <c r="BT21" s="465"/>
      <c r="BU21" s="466"/>
      <c r="BV21" s="464"/>
      <c r="BW21" s="465"/>
      <c r="BX21" s="465"/>
      <c r="BY21" s="465"/>
      <c r="BZ21" s="465"/>
      <c r="CA21" s="465"/>
      <c r="CB21" s="465"/>
      <c r="CC21" s="466"/>
      <c r="CD21" s="198"/>
      <c r="CE21" s="571"/>
      <c r="CF21" s="571"/>
      <c r="CG21" s="571"/>
      <c r="CH21" s="571"/>
      <c r="CI21" s="571"/>
      <c r="CJ21" s="571"/>
      <c r="CK21" s="571"/>
      <c r="CL21" s="571"/>
      <c r="CM21" s="571"/>
      <c r="CN21" s="571"/>
      <c r="CO21" s="571"/>
      <c r="CP21" s="571"/>
      <c r="CQ21" s="571"/>
      <c r="CR21" s="571"/>
      <c r="CS21" s="572"/>
      <c r="CT21" s="461"/>
      <c r="CU21" s="462"/>
      <c r="CV21" s="462"/>
      <c r="CW21" s="462"/>
      <c r="CX21" s="462"/>
      <c r="CY21" s="462"/>
      <c r="CZ21" s="462"/>
      <c r="DA21" s="463"/>
      <c r="DB21" s="461"/>
      <c r="DC21" s="462"/>
      <c r="DD21" s="462"/>
      <c r="DE21" s="462"/>
      <c r="DF21" s="462"/>
      <c r="DG21" s="462"/>
      <c r="DH21" s="462"/>
      <c r="DI21" s="463"/>
      <c r="DJ21" s="183"/>
      <c r="DK21" s="183"/>
      <c r="DL21" s="183"/>
      <c r="DM21" s="183"/>
      <c r="DN21" s="183"/>
      <c r="DO21" s="183"/>
    </row>
    <row r="22" spans="1:119" ht="18.75" customHeight="1" thickBot="1" x14ac:dyDescent="0.2">
      <c r="A22" s="184"/>
      <c r="B22" s="598" t="s">
        <v>163</v>
      </c>
      <c r="C22" s="599"/>
      <c r="D22" s="600"/>
      <c r="E22" s="476" t="s">
        <v>1</v>
      </c>
      <c r="F22" s="481"/>
      <c r="G22" s="481"/>
      <c r="H22" s="481"/>
      <c r="I22" s="481"/>
      <c r="J22" s="481"/>
      <c r="K22" s="471"/>
      <c r="L22" s="476" t="s">
        <v>164</v>
      </c>
      <c r="M22" s="481"/>
      <c r="N22" s="481"/>
      <c r="O22" s="481"/>
      <c r="P22" s="471"/>
      <c r="Q22" s="607" t="s">
        <v>165</v>
      </c>
      <c r="R22" s="608"/>
      <c r="S22" s="608"/>
      <c r="T22" s="608"/>
      <c r="U22" s="608"/>
      <c r="V22" s="609"/>
      <c r="W22" s="613" t="s">
        <v>166</v>
      </c>
      <c r="X22" s="599"/>
      <c r="Y22" s="600"/>
      <c r="Z22" s="476" t="s">
        <v>1</v>
      </c>
      <c r="AA22" s="481"/>
      <c r="AB22" s="481"/>
      <c r="AC22" s="481"/>
      <c r="AD22" s="481"/>
      <c r="AE22" s="481"/>
      <c r="AF22" s="481"/>
      <c r="AG22" s="471"/>
      <c r="AH22" s="626" t="s">
        <v>167</v>
      </c>
      <c r="AI22" s="481"/>
      <c r="AJ22" s="481"/>
      <c r="AK22" s="481"/>
      <c r="AL22" s="471"/>
      <c r="AM22" s="626" t="s">
        <v>168</v>
      </c>
      <c r="AN22" s="627"/>
      <c r="AO22" s="627"/>
      <c r="AP22" s="627"/>
      <c r="AQ22" s="627"/>
      <c r="AR22" s="628"/>
      <c r="AS22" s="607" t="s">
        <v>165</v>
      </c>
      <c r="AT22" s="608"/>
      <c r="AU22" s="608"/>
      <c r="AV22" s="608"/>
      <c r="AW22" s="608"/>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198"/>
      <c r="CE22" s="571"/>
      <c r="CF22" s="571"/>
      <c r="CG22" s="571"/>
      <c r="CH22" s="571"/>
      <c r="CI22" s="571"/>
      <c r="CJ22" s="571"/>
      <c r="CK22" s="571"/>
      <c r="CL22" s="571"/>
      <c r="CM22" s="571"/>
      <c r="CN22" s="571"/>
      <c r="CO22" s="571"/>
      <c r="CP22" s="571"/>
      <c r="CQ22" s="571"/>
      <c r="CR22" s="571"/>
      <c r="CS22" s="572"/>
      <c r="CT22" s="461"/>
      <c r="CU22" s="462"/>
      <c r="CV22" s="462"/>
      <c r="CW22" s="462"/>
      <c r="CX22" s="462"/>
      <c r="CY22" s="462"/>
      <c r="CZ22" s="462"/>
      <c r="DA22" s="463"/>
      <c r="DB22" s="461"/>
      <c r="DC22" s="462"/>
      <c r="DD22" s="462"/>
      <c r="DE22" s="462"/>
      <c r="DF22" s="462"/>
      <c r="DG22" s="462"/>
      <c r="DH22" s="462"/>
      <c r="DI22" s="463"/>
      <c r="DJ22" s="183"/>
      <c r="DK22" s="183"/>
      <c r="DL22" s="183"/>
      <c r="DM22" s="183"/>
      <c r="DN22" s="183"/>
      <c r="DO22" s="183"/>
    </row>
    <row r="23" spans="1:119" ht="18.75" customHeight="1" x14ac:dyDescent="0.15">
      <c r="A23" s="184"/>
      <c r="B23" s="601"/>
      <c r="C23" s="602"/>
      <c r="D23" s="603"/>
      <c r="E23" s="450"/>
      <c r="F23" s="455"/>
      <c r="G23" s="455"/>
      <c r="H23" s="455"/>
      <c r="I23" s="455"/>
      <c r="J23" s="455"/>
      <c r="K23" s="444"/>
      <c r="L23" s="450"/>
      <c r="M23" s="455"/>
      <c r="N23" s="455"/>
      <c r="O23" s="455"/>
      <c r="P23" s="444"/>
      <c r="Q23" s="610"/>
      <c r="R23" s="611"/>
      <c r="S23" s="611"/>
      <c r="T23" s="611"/>
      <c r="U23" s="611"/>
      <c r="V23" s="612"/>
      <c r="W23" s="614"/>
      <c r="X23" s="602"/>
      <c r="Y23" s="603"/>
      <c r="Z23" s="450"/>
      <c r="AA23" s="455"/>
      <c r="AB23" s="455"/>
      <c r="AC23" s="455"/>
      <c r="AD23" s="455"/>
      <c r="AE23" s="455"/>
      <c r="AF23" s="455"/>
      <c r="AG23" s="444"/>
      <c r="AH23" s="450"/>
      <c r="AI23" s="455"/>
      <c r="AJ23" s="455"/>
      <c r="AK23" s="455"/>
      <c r="AL23" s="444"/>
      <c r="AM23" s="629"/>
      <c r="AN23" s="630"/>
      <c r="AO23" s="630"/>
      <c r="AP23" s="630"/>
      <c r="AQ23" s="630"/>
      <c r="AR23" s="631"/>
      <c r="AS23" s="610"/>
      <c r="AT23" s="611"/>
      <c r="AU23" s="611"/>
      <c r="AV23" s="611"/>
      <c r="AW23" s="611"/>
      <c r="AX23" s="633"/>
      <c r="AY23" s="424" t="s">
        <v>169</v>
      </c>
      <c r="AZ23" s="425"/>
      <c r="BA23" s="425"/>
      <c r="BB23" s="425"/>
      <c r="BC23" s="425"/>
      <c r="BD23" s="425"/>
      <c r="BE23" s="425"/>
      <c r="BF23" s="425"/>
      <c r="BG23" s="425"/>
      <c r="BH23" s="425"/>
      <c r="BI23" s="425"/>
      <c r="BJ23" s="425"/>
      <c r="BK23" s="425"/>
      <c r="BL23" s="425"/>
      <c r="BM23" s="426"/>
      <c r="BN23" s="464">
        <v>5141202</v>
      </c>
      <c r="BO23" s="465"/>
      <c r="BP23" s="465"/>
      <c r="BQ23" s="465"/>
      <c r="BR23" s="465"/>
      <c r="BS23" s="465"/>
      <c r="BT23" s="465"/>
      <c r="BU23" s="466"/>
      <c r="BV23" s="464">
        <v>4743384</v>
      </c>
      <c r="BW23" s="465"/>
      <c r="BX23" s="465"/>
      <c r="BY23" s="465"/>
      <c r="BZ23" s="465"/>
      <c r="CA23" s="465"/>
      <c r="CB23" s="465"/>
      <c r="CC23" s="466"/>
      <c r="CD23" s="198"/>
      <c r="CE23" s="571"/>
      <c r="CF23" s="571"/>
      <c r="CG23" s="571"/>
      <c r="CH23" s="571"/>
      <c r="CI23" s="571"/>
      <c r="CJ23" s="571"/>
      <c r="CK23" s="571"/>
      <c r="CL23" s="571"/>
      <c r="CM23" s="571"/>
      <c r="CN23" s="571"/>
      <c r="CO23" s="571"/>
      <c r="CP23" s="571"/>
      <c r="CQ23" s="571"/>
      <c r="CR23" s="571"/>
      <c r="CS23" s="572"/>
      <c r="CT23" s="461"/>
      <c r="CU23" s="462"/>
      <c r="CV23" s="462"/>
      <c r="CW23" s="462"/>
      <c r="CX23" s="462"/>
      <c r="CY23" s="462"/>
      <c r="CZ23" s="462"/>
      <c r="DA23" s="463"/>
      <c r="DB23" s="461"/>
      <c r="DC23" s="462"/>
      <c r="DD23" s="462"/>
      <c r="DE23" s="462"/>
      <c r="DF23" s="462"/>
      <c r="DG23" s="462"/>
      <c r="DH23" s="462"/>
      <c r="DI23" s="463"/>
      <c r="DJ23" s="183"/>
      <c r="DK23" s="183"/>
      <c r="DL23" s="183"/>
      <c r="DM23" s="183"/>
      <c r="DN23" s="183"/>
      <c r="DO23" s="183"/>
    </row>
    <row r="24" spans="1:119" ht="18.75" customHeight="1" thickBot="1" x14ac:dyDescent="0.2">
      <c r="A24" s="184"/>
      <c r="B24" s="601"/>
      <c r="C24" s="602"/>
      <c r="D24" s="603"/>
      <c r="E24" s="514" t="s">
        <v>170</v>
      </c>
      <c r="F24" s="494"/>
      <c r="G24" s="494"/>
      <c r="H24" s="494"/>
      <c r="I24" s="494"/>
      <c r="J24" s="494"/>
      <c r="K24" s="495"/>
      <c r="L24" s="515">
        <v>1</v>
      </c>
      <c r="M24" s="516"/>
      <c r="N24" s="516"/>
      <c r="O24" s="516"/>
      <c r="P24" s="555"/>
      <c r="Q24" s="515">
        <v>7300</v>
      </c>
      <c r="R24" s="516"/>
      <c r="S24" s="516"/>
      <c r="T24" s="516"/>
      <c r="U24" s="516"/>
      <c r="V24" s="555"/>
      <c r="W24" s="614"/>
      <c r="X24" s="602"/>
      <c r="Y24" s="603"/>
      <c r="Z24" s="514" t="s">
        <v>171</v>
      </c>
      <c r="AA24" s="494"/>
      <c r="AB24" s="494"/>
      <c r="AC24" s="494"/>
      <c r="AD24" s="494"/>
      <c r="AE24" s="494"/>
      <c r="AF24" s="494"/>
      <c r="AG24" s="495"/>
      <c r="AH24" s="515">
        <v>83</v>
      </c>
      <c r="AI24" s="516"/>
      <c r="AJ24" s="516"/>
      <c r="AK24" s="516"/>
      <c r="AL24" s="555"/>
      <c r="AM24" s="515">
        <v>251241</v>
      </c>
      <c r="AN24" s="516"/>
      <c r="AO24" s="516"/>
      <c r="AP24" s="516"/>
      <c r="AQ24" s="516"/>
      <c r="AR24" s="555"/>
      <c r="AS24" s="515">
        <v>3027</v>
      </c>
      <c r="AT24" s="516"/>
      <c r="AU24" s="516"/>
      <c r="AV24" s="516"/>
      <c r="AW24" s="516"/>
      <c r="AX24" s="517"/>
      <c r="AY24" s="634" t="s">
        <v>172</v>
      </c>
      <c r="AZ24" s="635"/>
      <c r="BA24" s="635"/>
      <c r="BB24" s="635"/>
      <c r="BC24" s="635"/>
      <c r="BD24" s="635"/>
      <c r="BE24" s="635"/>
      <c r="BF24" s="635"/>
      <c r="BG24" s="635"/>
      <c r="BH24" s="635"/>
      <c r="BI24" s="635"/>
      <c r="BJ24" s="635"/>
      <c r="BK24" s="635"/>
      <c r="BL24" s="635"/>
      <c r="BM24" s="636"/>
      <c r="BN24" s="464">
        <v>5072567</v>
      </c>
      <c r="BO24" s="465"/>
      <c r="BP24" s="465"/>
      <c r="BQ24" s="465"/>
      <c r="BR24" s="465"/>
      <c r="BS24" s="465"/>
      <c r="BT24" s="465"/>
      <c r="BU24" s="466"/>
      <c r="BV24" s="464">
        <v>4664096</v>
      </c>
      <c r="BW24" s="465"/>
      <c r="BX24" s="465"/>
      <c r="BY24" s="465"/>
      <c r="BZ24" s="465"/>
      <c r="CA24" s="465"/>
      <c r="CB24" s="465"/>
      <c r="CC24" s="466"/>
      <c r="CD24" s="198"/>
      <c r="CE24" s="571"/>
      <c r="CF24" s="571"/>
      <c r="CG24" s="571"/>
      <c r="CH24" s="571"/>
      <c r="CI24" s="571"/>
      <c r="CJ24" s="571"/>
      <c r="CK24" s="571"/>
      <c r="CL24" s="571"/>
      <c r="CM24" s="571"/>
      <c r="CN24" s="571"/>
      <c r="CO24" s="571"/>
      <c r="CP24" s="571"/>
      <c r="CQ24" s="571"/>
      <c r="CR24" s="571"/>
      <c r="CS24" s="572"/>
      <c r="CT24" s="461"/>
      <c r="CU24" s="462"/>
      <c r="CV24" s="462"/>
      <c r="CW24" s="462"/>
      <c r="CX24" s="462"/>
      <c r="CY24" s="462"/>
      <c r="CZ24" s="462"/>
      <c r="DA24" s="463"/>
      <c r="DB24" s="461"/>
      <c r="DC24" s="462"/>
      <c r="DD24" s="462"/>
      <c r="DE24" s="462"/>
      <c r="DF24" s="462"/>
      <c r="DG24" s="462"/>
      <c r="DH24" s="462"/>
      <c r="DI24" s="463"/>
      <c r="DJ24" s="183"/>
      <c r="DK24" s="183"/>
      <c r="DL24" s="183"/>
      <c r="DM24" s="183"/>
      <c r="DN24" s="183"/>
      <c r="DO24" s="183"/>
    </row>
    <row r="25" spans="1:119" s="183" customFormat="1" ht="18.75" customHeight="1" x14ac:dyDescent="0.15">
      <c r="A25" s="184"/>
      <c r="B25" s="601"/>
      <c r="C25" s="602"/>
      <c r="D25" s="603"/>
      <c r="E25" s="514" t="s">
        <v>173</v>
      </c>
      <c r="F25" s="494"/>
      <c r="G25" s="494"/>
      <c r="H25" s="494"/>
      <c r="I25" s="494"/>
      <c r="J25" s="494"/>
      <c r="K25" s="495"/>
      <c r="L25" s="515">
        <v>1</v>
      </c>
      <c r="M25" s="516"/>
      <c r="N25" s="516"/>
      <c r="O25" s="516"/>
      <c r="P25" s="555"/>
      <c r="Q25" s="515">
        <v>6100</v>
      </c>
      <c r="R25" s="516"/>
      <c r="S25" s="516"/>
      <c r="T25" s="516"/>
      <c r="U25" s="516"/>
      <c r="V25" s="555"/>
      <c r="W25" s="614"/>
      <c r="X25" s="602"/>
      <c r="Y25" s="603"/>
      <c r="Z25" s="514" t="s">
        <v>174</v>
      </c>
      <c r="AA25" s="494"/>
      <c r="AB25" s="494"/>
      <c r="AC25" s="494"/>
      <c r="AD25" s="494"/>
      <c r="AE25" s="494"/>
      <c r="AF25" s="494"/>
      <c r="AG25" s="495"/>
      <c r="AH25" s="515" t="s">
        <v>175</v>
      </c>
      <c r="AI25" s="516"/>
      <c r="AJ25" s="516"/>
      <c r="AK25" s="516"/>
      <c r="AL25" s="555"/>
      <c r="AM25" s="515" t="s">
        <v>175</v>
      </c>
      <c r="AN25" s="516"/>
      <c r="AO25" s="516"/>
      <c r="AP25" s="516"/>
      <c r="AQ25" s="516"/>
      <c r="AR25" s="555"/>
      <c r="AS25" s="515" t="s">
        <v>175</v>
      </c>
      <c r="AT25" s="516"/>
      <c r="AU25" s="516"/>
      <c r="AV25" s="516"/>
      <c r="AW25" s="516"/>
      <c r="AX25" s="517"/>
      <c r="AY25" s="424" t="s">
        <v>176</v>
      </c>
      <c r="AZ25" s="425"/>
      <c r="BA25" s="425"/>
      <c r="BB25" s="425"/>
      <c r="BC25" s="425"/>
      <c r="BD25" s="425"/>
      <c r="BE25" s="425"/>
      <c r="BF25" s="425"/>
      <c r="BG25" s="425"/>
      <c r="BH25" s="425"/>
      <c r="BI25" s="425"/>
      <c r="BJ25" s="425"/>
      <c r="BK25" s="425"/>
      <c r="BL25" s="425"/>
      <c r="BM25" s="426"/>
      <c r="BN25" s="427">
        <v>97997</v>
      </c>
      <c r="BO25" s="428"/>
      <c r="BP25" s="428"/>
      <c r="BQ25" s="428"/>
      <c r="BR25" s="428"/>
      <c r="BS25" s="428"/>
      <c r="BT25" s="428"/>
      <c r="BU25" s="429"/>
      <c r="BV25" s="427">
        <v>146156</v>
      </c>
      <c r="BW25" s="428"/>
      <c r="BX25" s="428"/>
      <c r="BY25" s="428"/>
      <c r="BZ25" s="428"/>
      <c r="CA25" s="428"/>
      <c r="CB25" s="428"/>
      <c r="CC25" s="429"/>
      <c r="CD25" s="198"/>
      <c r="CE25" s="571"/>
      <c r="CF25" s="571"/>
      <c r="CG25" s="571"/>
      <c r="CH25" s="571"/>
      <c r="CI25" s="571"/>
      <c r="CJ25" s="571"/>
      <c r="CK25" s="571"/>
      <c r="CL25" s="571"/>
      <c r="CM25" s="571"/>
      <c r="CN25" s="571"/>
      <c r="CO25" s="571"/>
      <c r="CP25" s="571"/>
      <c r="CQ25" s="571"/>
      <c r="CR25" s="571"/>
      <c r="CS25" s="572"/>
      <c r="CT25" s="461"/>
      <c r="CU25" s="462"/>
      <c r="CV25" s="462"/>
      <c r="CW25" s="462"/>
      <c r="CX25" s="462"/>
      <c r="CY25" s="462"/>
      <c r="CZ25" s="462"/>
      <c r="DA25" s="463"/>
      <c r="DB25" s="461"/>
      <c r="DC25" s="462"/>
      <c r="DD25" s="462"/>
      <c r="DE25" s="462"/>
      <c r="DF25" s="462"/>
      <c r="DG25" s="462"/>
      <c r="DH25" s="462"/>
      <c r="DI25" s="463"/>
    </row>
    <row r="26" spans="1:119" s="183" customFormat="1" ht="18.75" customHeight="1" x14ac:dyDescent="0.15">
      <c r="A26" s="184"/>
      <c r="B26" s="601"/>
      <c r="C26" s="602"/>
      <c r="D26" s="603"/>
      <c r="E26" s="514" t="s">
        <v>177</v>
      </c>
      <c r="F26" s="494"/>
      <c r="G26" s="494"/>
      <c r="H26" s="494"/>
      <c r="I26" s="494"/>
      <c r="J26" s="494"/>
      <c r="K26" s="495"/>
      <c r="L26" s="515">
        <v>1</v>
      </c>
      <c r="M26" s="516"/>
      <c r="N26" s="516"/>
      <c r="O26" s="516"/>
      <c r="P26" s="555"/>
      <c r="Q26" s="515">
        <v>5450</v>
      </c>
      <c r="R26" s="516"/>
      <c r="S26" s="516"/>
      <c r="T26" s="516"/>
      <c r="U26" s="516"/>
      <c r="V26" s="555"/>
      <c r="W26" s="614"/>
      <c r="X26" s="602"/>
      <c r="Y26" s="603"/>
      <c r="Z26" s="514" t="s">
        <v>178</v>
      </c>
      <c r="AA26" s="624"/>
      <c r="AB26" s="624"/>
      <c r="AC26" s="624"/>
      <c r="AD26" s="624"/>
      <c r="AE26" s="624"/>
      <c r="AF26" s="624"/>
      <c r="AG26" s="625"/>
      <c r="AH26" s="515" t="s">
        <v>175</v>
      </c>
      <c r="AI26" s="516"/>
      <c r="AJ26" s="516"/>
      <c r="AK26" s="516"/>
      <c r="AL26" s="555"/>
      <c r="AM26" s="515" t="s">
        <v>175</v>
      </c>
      <c r="AN26" s="516"/>
      <c r="AO26" s="516"/>
      <c r="AP26" s="516"/>
      <c r="AQ26" s="516"/>
      <c r="AR26" s="555"/>
      <c r="AS26" s="515" t="s">
        <v>179</v>
      </c>
      <c r="AT26" s="516"/>
      <c r="AU26" s="516"/>
      <c r="AV26" s="516"/>
      <c r="AW26" s="516"/>
      <c r="AX26" s="517"/>
      <c r="AY26" s="467" t="s">
        <v>180</v>
      </c>
      <c r="AZ26" s="468"/>
      <c r="BA26" s="468"/>
      <c r="BB26" s="468"/>
      <c r="BC26" s="468"/>
      <c r="BD26" s="468"/>
      <c r="BE26" s="468"/>
      <c r="BF26" s="468"/>
      <c r="BG26" s="468"/>
      <c r="BH26" s="468"/>
      <c r="BI26" s="468"/>
      <c r="BJ26" s="468"/>
      <c r="BK26" s="468"/>
      <c r="BL26" s="468"/>
      <c r="BM26" s="469"/>
      <c r="BN26" s="464" t="s">
        <v>175</v>
      </c>
      <c r="BO26" s="465"/>
      <c r="BP26" s="465"/>
      <c r="BQ26" s="465"/>
      <c r="BR26" s="465"/>
      <c r="BS26" s="465"/>
      <c r="BT26" s="465"/>
      <c r="BU26" s="466"/>
      <c r="BV26" s="464" t="s">
        <v>175</v>
      </c>
      <c r="BW26" s="465"/>
      <c r="BX26" s="465"/>
      <c r="BY26" s="465"/>
      <c r="BZ26" s="465"/>
      <c r="CA26" s="465"/>
      <c r="CB26" s="465"/>
      <c r="CC26" s="466"/>
      <c r="CD26" s="198"/>
      <c r="CE26" s="571"/>
      <c r="CF26" s="571"/>
      <c r="CG26" s="571"/>
      <c r="CH26" s="571"/>
      <c r="CI26" s="571"/>
      <c r="CJ26" s="571"/>
      <c r="CK26" s="571"/>
      <c r="CL26" s="571"/>
      <c r="CM26" s="571"/>
      <c r="CN26" s="571"/>
      <c r="CO26" s="571"/>
      <c r="CP26" s="571"/>
      <c r="CQ26" s="571"/>
      <c r="CR26" s="571"/>
      <c r="CS26" s="572"/>
      <c r="CT26" s="461"/>
      <c r="CU26" s="462"/>
      <c r="CV26" s="462"/>
      <c r="CW26" s="462"/>
      <c r="CX26" s="462"/>
      <c r="CY26" s="462"/>
      <c r="CZ26" s="462"/>
      <c r="DA26" s="463"/>
      <c r="DB26" s="461"/>
      <c r="DC26" s="462"/>
      <c r="DD26" s="462"/>
      <c r="DE26" s="462"/>
      <c r="DF26" s="462"/>
      <c r="DG26" s="462"/>
      <c r="DH26" s="462"/>
      <c r="DI26" s="463"/>
    </row>
    <row r="27" spans="1:119" ht="18.75" customHeight="1" thickBot="1" x14ac:dyDescent="0.2">
      <c r="A27" s="184"/>
      <c r="B27" s="601"/>
      <c r="C27" s="602"/>
      <c r="D27" s="603"/>
      <c r="E27" s="514" t="s">
        <v>181</v>
      </c>
      <c r="F27" s="494"/>
      <c r="G27" s="494"/>
      <c r="H27" s="494"/>
      <c r="I27" s="494"/>
      <c r="J27" s="494"/>
      <c r="K27" s="495"/>
      <c r="L27" s="515">
        <v>1</v>
      </c>
      <c r="M27" s="516"/>
      <c r="N27" s="516"/>
      <c r="O27" s="516"/>
      <c r="P27" s="555"/>
      <c r="Q27" s="515">
        <v>2790</v>
      </c>
      <c r="R27" s="516"/>
      <c r="S27" s="516"/>
      <c r="T27" s="516"/>
      <c r="U27" s="516"/>
      <c r="V27" s="555"/>
      <c r="W27" s="614"/>
      <c r="X27" s="602"/>
      <c r="Y27" s="603"/>
      <c r="Z27" s="514" t="s">
        <v>182</v>
      </c>
      <c r="AA27" s="494"/>
      <c r="AB27" s="494"/>
      <c r="AC27" s="494"/>
      <c r="AD27" s="494"/>
      <c r="AE27" s="494"/>
      <c r="AF27" s="494"/>
      <c r="AG27" s="495"/>
      <c r="AH27" s="515">
        <v>10</v>
      </c>
      <c r="AI27" s="516"/>
      <c r="AJ27" s="516"/>
      <c r="AK27" s="516"/>
      <c r="AL27" s="555"/>
      <c r="AM27" s="515">
        <v>29352</v>
      </c>
      <c r="AN27" s="516"/>
      <c r="AO27" s="516"/>
      <c r="AP27" s="516"/>
      <c r="AQ27" s="516"/>
      <c r="AR27" s="555"/>
      <c r="AS27" s="515">
        <v>2935</v>
      </c>
      <c r="AT27" s="516"/>
      <c r="AU27" s="516"/>
      <c r="AV27" s="516"/>
      <c r="AW27" s="516"/>
      <c r="AX27" s="517"/>
      <c r="AY27" s="556" t="s">
        <v>183</v>
      </c>
      <c r="AZ27" s="557"/>
      <c r="BA27" s="557"/>
      <c r="BB27" s="557"/>
      <c r="BC27" s="557"/>
      <c r="BD27" s="557"/>
      <c r="BE27" s="557"/>
      <c r="BF27" s="557"/>
      <c r="BG27" s="557"/>
      <c r="BH27" s="557"/>
      <c r="BI27" s="557"/>
      <c r="BJ27" s="557"/>
      <c r="BK27" s="557"/>
      <c r="BL27" s="557"/>
      <c r="BM27" s="558"/>
      <c r="BN27" s="637" t="s">
        <v>175</v>
      </c>
      <c r="BO27" s="638"/>
      <c r="BP27" s="638"/>
      <c r="BQ27" s="638"/>
      <c r="BR27" s="638"/>
      <c r="BS27" s="638"/>
      <c r="BT27" s="638"/>
      <c r="BU27" s="639"/>
      <c r="BV27" s="637" t="s">
        <v>175</v>
      </c>
      <c r="BW27" s="638"/>
      <c r="BX27" s="638"/>
      <c r="BY27" s="638"/>
      <c r="BZ27" s="638"/>
      <c r="CA27" s="638"/>
      <c r="CB27" s="638"/>
      <c r="CC27" s="639"/>
      <c r="CD27" s="200"/>
      <c r="CE27" s="571"/>
      <c r="CF27" s="571"/>
      <c r="CG27" s="571"/>
      <c r="CH27" s="571"/>
      <c r="CI27" s="571"/>
      <c r="CJ27" s="571"/>
      <c r="CK27" s="571"/>
      <c r="CL27" s="571"/>
      <c r="CM27" s="571"/>
      <c r="CN27" s="571"/>
      <c r="CO27" s="571"/>
      <c r="CP27" s="571"/>
      <c r="CQ27" s="571"/>
      <c r="CR27" s="571"/>
      <c r="CS27" s="572"/>
      <c r="CT27" s="461"/>
      <c r="CU27" s="462"/>
      <c r="CV27" s="462"/>
      <c r="CW27" s="462"/>
      <c r="CX27" s="462"/>
      <c r="CY27" s="462"/>
      <c r="CZ27" s="462"/>
      <c r="DA27" s="463"/>
      <c r="DB27" s="461"/>
      <c r="DC27" s="462"/>
      <c r="DD27" s="462"/>
      <c r="DE27" s="462"/>
      <c r="DF27" s="462"/>
      <c r="DG27" s="462"/>
      <c r="DH27" s="462"/>
      <c r="DI27" s="463"/>
      <c r="DJ27" s="183"/>
      <c r="DK27" s="183"/>
      <c r="DL27" s="183"/>
      <c r="DM27" s="183"/>
      <c r="DN27" s="183"/>
      <c r="DO27" s="183"/>
    </row>
    <row r="28" spans="1:119" ht="18.75" customHeight="1" x14ac:dyDescent="0.15">
      <c r="A28" s="184"/>
      <c r="B28" s="601"/>
      <c r="C28" s="602"/>
      <c r="D28" s="603"/>
      <c r="E28" s="514" t="s">
        <v>184</v>
      </c>
      <c r="F28" s="494"/>
      <c r="G28" s="494"/>
      <c r="H28" s="494"/>
      <c r="I28" s="494"/>
      <c r="J28" s="494"/>
      <c r="K28" s="495"/>
      <c r="L28" s="515">
        <v>1</v>
      </c>
      <c r="M28" s="516"/>
      <c r="N28" s="516"/>
      <c r="O28" s="516"/>
      <c r="P28" s="555"/>
      <c r="Q28" s="515">
        <v>2190</v>
      </c>
      <c r="R28" s="516"/>
      <c r="S28" s="516"/>
      <c r="T28" s="516"/>
      <c r="U28" s="516"/>
      <c r="V28" s="555"/>
      <c r="W28" s="614"/>
      <c r="X28" s="602"/>
      <c r="Y28" s="603"/>
      <c r="Z28" s="514" t="s">
        <v>185</v>
      </c>
      <c r="AA28" s="494"/>
      <c r="AB28" s="494"/>
      <c r="AC28" s="494"/>
      <c r="AD28" s="494"/>
      <c r="AE28" s="494"/>
      <c r="AF28" s="494"/>
      <c r="AG28" s="495"/>
      <c r="AH28" s="515" t="s">
        <v>175</v>
      </c>
      <c r="AI28" s="516"/>
      <c r="AJ28" s="516"/>
      <c r="AK28" s="516"/>
      <c r="AL28" s="555"/>
      <c r="AM28" s="515" t="s">
        <v>175</v>
      </c>
      <c r="AN28" s="516"/>
      <c r="AO28" s="516"/>
      <c r="AP28" s="516"/>
      <c r="AQ28" s="516"/>
      <c r="AR28" s="555"/>
      <c r="AS28" s="515" t="s">
        <v>138</v>
      </c>
      <c r="AT28" s="516"/>
      <c r="AU28" s="516"/>
      <c r="AV28" s="516"/>
      <c r="AW28" s="516"/>
      <c r="AX28" s="517"/>
      <c r="AY28" s="640" t="s">
        <v>186</v>
      </c>
      <c r="AZ28" s="641"/>
      <c r="BA28" s="641"/>
      <c r="BB28" s="642"/>
      <c r="BC28" s="424" t="s">
        <v>48</v>
      </c>
      <c r="BD28" s="425"/>
      <c r="BE28" s="425"/>
      <c r="BF28" s="425"/>
      <c r="BG28" s="425"/>
      <c r="BH28" s="425"/>
      <c r="BI28" s="425"/>
      <c r="BJ28" s="425"/>
      <c r="BK28" s="425"/>
      <c r="BL28" s="425"/>
      <c r="BM28" s="426"/>
      <c r="BN28" s="427">
        <v>1169284</v>
      </c>
      <c r="BO28" s="428"/>
      <c r="BP28" s="428"/>
      <c r="BQ28" s="428"/>
      <c r="BR28" s="428"/>
      <c r="BS28" s="428"/>
      <c r="BT28" s="428"/>
      <c r="BU28" s="429"/>
      <c r="BV28" s="427">
        <v>1121094</v>
      </c>
      <c r="BW28" s="428"/>
      <c r="BX28" s="428"/>
      <c r="BY28" s="428"/>
      <c r="BZ28" s="428"/>
      <c r="CA28" s="428"/>
      <c r="CB28" s="428"/>
      <c r="CC28" s="429"/>
      <c r="CD28" s="198"/>
      <c r="CE28" s="571"/>
      <c r="CF28" s="571"/>
      <c r="CG28" s="571"/>
      <c r="CH28" s="571"/>
      <c r="CI28" s="571"/>
      <c r="CJ28" s="571"/>
      <c r="CK28" s="571"/>
      <c r="CL28" s="571"/>
      <c r="CM28" s="571"/>
      <c r="CN28" s="571"/>
      <c r="CO28" s="571"/>
      <c r="CP28" s="571"/>
      <c r="CQ28" s="571"/>
      <c r="CR28" s="571"/>
      <c r="CS28" s="572"/>
      <c r="CT28" s="461"/>
      <c r="CU28" s="462"/>
      <c r="CV28" s="462"/>
      <c r="CW28" s="462"/>
      <c r="CX28" s="462"/>
      <c r="CY28" s="462"/>
      <c r="CZ28" s="462"/>
      <c r="DA28" s="463"/>
      <c r="DB28" s="461"/>
      <c r="DC28" s="462"/>
      <c r="DD28" s="462"/>
      <c r="DE28" s="462"/>
      <c r="DF28" s="462"/>
      <c r="DG28" s="462"/>
      <c r="DH28" s="462"/>
      <c r="DI28" s="463"/>
      <c r="DJ28" s="183"/>
      <c r="DK28" s="183"/>
      <c r="DL28" s="183"/>
      <c r="DM28" s="183"/>
      <c r="DN28" s="183"/>
      <c r="DO28" s="183"/>
    </row>
    <row r="29" spans="1:119" ht="18.75" customHeight="1" x14ac:dyDescent="0.15">
      <c r="A29" s="184"/>
      <c r="B29" s="601"/>
      <c r="C29" s="602"/>
      <c r="D29" s="603"/>
      <c r="E29" s="514" t="s">
        <v>187</v>
      </c>
      <c r="F29" s="494"/>
      <c r="G29" s="494"/>
      <c r="H29" s="494"/>
      <c r="I29" s="494"/>
      <c r="J29" s="494"/>
      <c r="K29" s="495"/>
      <c r="L29" s="515">
        <v>8</v>
      </c>
      <c r="M29" s="516"/>
      <c r="N29" s="516"/>
      <c r="O29" s="516"/>
      <c r="P29" s="555"/>
      <c r="Q29" s="515">
        <v>1850</v>
      </c>
      <c r="R29" s="516"/>
      <c r="S29" s="516"/>
      <c r="T29" s="516"/>
      <c r="U29" s="516"/>
      <c r="V29" s="555"/>
      <c r="W29" s="615"/>
      <c r="X29" s="616"/>
      <c r="Y29" s="617"/>
      <c r="Z29" s="514" t="s">
        <v>188</v>
      </c>
      <c r="AA29" s="494"/>
      <c r="AB29" s="494"/>
      <c r="AC29" s="494"/>
      <c r="AD29" s="494"/>
      <c r="AE29" s="494"/>
      <c r="AF29" s="494"/>
      <c r="AG29" s="495"/>
      <c r="AH29" s="515">
        <v>93</v>
      </c>
      <c r="AI29" s="516"/>
      <c r="AJ29" s="516"/>
      <c r="AK29" s="516"/>
      <c r="AL29" s="555"/>
      <c r="AM29" s="515">
        <v>280593</v>
      </c>
      <c r="AN29" s="516"/>
      <c r="AO29" s="516"/>
      <c r="AP29" s="516"/>
      <c r="AQ29" s="516"/>
      <c r="AR29" s="555"/>
      <c r="AS29" s="515">
        <v>3017</v>
      </c>
      <c r="AT29" s="516"/>
      <c r="AU29" s="516"/>
      <c r="AV29" s="516"/>
      <c r="AW29" s="516"/>
      <c r="AX29" s="517"/>
      <c r="AY29" s="643"/>
      <c r="AZ29" s="644"/>
      <c r="BA29" s="644"/>
      <c r="BB29" s="645"/>
      <c r="BC29" s="498" t="s">
        <v>189</v>
      </c>
      <c r="BD29" s="499"/>
      <c r="BE29" s="499"/>
      <c r="BF29" s="499"/>
      <c r="BG29" s="499"/>
      <c r="BH29" s="499"/>
      <c r="BI29" s="499"/>
      <c r="BJ29" s="499"/>
      <c r="BK29" s="499"/>
      <c r="BL29" s="499"/>
      <c r="BM29" s="500"/>
      <c r="BN29" s="464">
        <v>500126</v>
      </c>
      <c r="BO29" s="465"/>
      <c r="BP29" s="465"/>
      <c r="BQ29" s="465"/>
      <c r="BR29" s="465"/>
      <c r="BS29" s="465"/>
      <c r="BT29" s="465"/>
      <c r="BU29" s="466"/>
      <c r="BV29" s="464">
        <v>735586</v>
      </c>
      <c r="BW29" s="465"/>
      <c r="BX29" s="465"/>
      <c r="BY29" s="465"/>
      <c r="BZ29" s="465"/>
      <c r="CA29" s="465"/>
      <c r="CB29" s="465"/>
      <c r="CC29" s="466"/>
      <c r="CD29" s="200"/>
      <c r="CE29" s="571"/>
      <c r="CF29" s="571"/>
      <c r="CG29" s="571"/>
      <c r="CH29" s="571"/>
      <c r="CI29" s="571"/>
      <c r="CJ29" s="571"/>
      <c r="CK29" s="571"/>
      <c r="CL29" s="571"/>
      <c r="CM29" s="571"/>
      <c r="CN29" s="571"/>
      <c r="CO29" s="571"/>
      <c r="CP29" s="571"/>
      <c r="CQ29" s="571"/>
      <c r="CR29" s="571"/>
      <c r="CS29" s="572"/>
      <c r="CT29" s="461"/>
      <c r="CU29" s="462"/>
      <c r="CV29" s="462"/>
      <c r="CW29" s="462"/>
      <c r="CX29" s="462"/>
      <c r="CY29" s="462"/>
      <c r="CZ29" s="462"/>
      <c r="DA29" s="463"/>
      <c r="DB29" s="461"/>
      <c r="DC29" s="462"/>
      <c r="DD29" s="462"/>
      <c r="DE29" s="462"/>
      <c r="DF29" s="462"/>
      <c r="DG29" s="462"/>
      <c r="DH29" s="462"/>
      <c r="DI29" s="463"/>
      <c r="DJ29" s="183"/>
      <c r="DK29" s="183"/>
      <c r="DL29" s="183"/>
      <c r="DM29" s="183"/>
      <c r="DN29" s="183"/>
      <c r="DO29" s="183"/>
    </row>
    <row r="30" spans="1:119" ht="18.75" customHeight="1" thickBot="1" x14ac:dyDescent="0.2">
      <c r="A30" s="184"/>
      <c r="B30" s="604"/>
      <c r="C30" s="605"/>
      <c r="D30" s="606"/>
      <c r="E30" s="518"/>
      <c r="F30" s="519"/>
      <c r="G30" s="519"/>
      <c r="H30" s="519"/>
      <c r="I30" s="519"/>
      <c r="J30" s="519"/>
      <c r="K30" s="520"/>
      <c r="L30" s="618"/>
      <c r="M30" s="619"/>
      <c r="N30" s="619"/>
      <c r="O30" s="619"/>
      <c r="P30" s="620"/>
      <c r="Q30" s="618"/>
      <c r="R30" s="619"/>
      <c r="S30" s="619"/>
      <c r="T30" s="619"/>
      <c r="U30" s="619"/>
      <c r="V30" s="620"/>
      <c r="W30" s="621" t="s">
        <v>190</v>
      </c>
      <c r="X30" s="622"/>
      <c r="Y30" s="622"/>
      <c r="Z30" s="622"/>
      <c r="AA30" s="622"/>
      <c r="AB30" s="622"/>
      <c r="AC30" s="622"/>
      <c r="AD30" s="622"/>
      <c r="AE30" s="622"/>
      <c r="AF30" s="622"/>
      <c r="AG30" s="623"/>
      <c r="AH30" s="580">
        <v>95.8</v>
      </c>
      <c r="AI30" s="581"/>
      <c r="AJ30" s="581"/>
      <c r="AK30" s="581"/>
      <c r="AL30" s="581"/>
      <c r="AM30" s="581"/>
      <c r="AN30" s="581"/>
      <c r="AO30" s="581"/>
      <c r="AP30" s="581"/>
      <c r="AQ30" s="581"/>
      <c r="AR30" s="581"/>
      <c r="AS30" s="581"/>
      <c r="AT30" s="581"/>
      <c r="AU30" s="581"/>
      <c r="AV30" s="581"/>
      <c r="AW30" s="581"/>
      <c r="AX30" s="583"/>
      <c r="AY30" s="646"/>
      <c r="AZ30" s="647"/>
      <c r="BA30" s="647"/>
      <c r="BB30" s="648"/>
      <c r="BC30" s="634" t="s">
        <v>50</v>
      </c>
      <c r="BD30" s="635"/>
      <c r="BE30" s="635"/>
      <c r="BF30" s="635"/>
      <c r="BG30" s="635"/>
      <c r="BH30" s="635"/>
      <c r="BI30" s="635"/>
      <c r="BJ30" s="635"/>
      <c r="BK30" s="635"/>
      <c r="BL30" s="635"/>
      <c r="BM30" s="636"/>
      <c r="BN30" s="637">
        <v>2195334</v>
      </c>
      <c r="BO30" s="638"/>
      <c r="BP30" s="638"/>
      <c r="BQ30" s="638"/>
      <c r="BR30" s="638"/>
      <c r="BS30" s="638"/>
      <c r="BT30" s="638"/>
      <c r="BU30" s="639"/>
      <c r="BV30" s="637">
        <v>2465304</v>
      </c>
      <c r="BW30" s="638"/>
      <c r="BX30" s="638"/>
      <c r="BY30" s="638"/>
      <c r="BZ30" s="638"/>
      <c r="CA30" s="638"/>
      <c r="CB30" s="638"/>
      <c r="CC30" s="639"/>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191</v>
      </c>
      <c r="D32" s="211"/>
      <c r="E32" s="211"/>
      <c r="F32" s="208"/>
      <c r="G32" s="208"/>
      <c r="H32" s="208"/>
      <c r="I32" s="208"/>
      <c r="J32" s="208"/>
      <c r="K32" s="208"/>
      <c r="L32" s="208"/>
      <c r="M32" s="208"/>
      <c r="N32" s="208"/>
      <c r="O32" s="208"/>
      <c r="P32" s="208"/>
      <c r="Q32" s="208"/>
      <c r="R32" s="208"/>
      <c r="S32" s="208"/>
      <c r="T32" s="208"/>
      <c r="U32" s="208" t="s">
        <v>192</v>
      </c>
      <c r="V32" s="208"/>
      <c r="W32" s="208"/>
      <c r="X32" s="208"/>
      <c r="Y32" s="208"/>
      <c r="Z32" s="208"/>
      <c r="AA32" s="208"/>
      <c r="AB32" s="208"/>
      <c r="AC32" s="208"/>
      <c r="AD32" s="208"/>
      <c r="AE32" s="208"/>
      <c r="AF32" s="208"/>
      <c r="AG32" s="208"/>
      <c r="AH32" s="208"/>
      <c r="AI32" s="208"/>
      <c r="AJ32" s="208"/>
      <c r="AK32" s="208"/>
      <c r="AL32" s="208"/>
      <c r="AM32" s="212" t="s">
        <v>193</v>
      </c>
      <c r="AN32" s="208"/>
      <c r="AO32" s="208"/>
      <c r="AP32" s="208"/>
      <c r="AQ32" s="208"/>
      <c r="AR32" s="208"/>
      <c r="AS32" s="212"/>
      <c r="AT32" s="212"/>
      <c r="AU32" s="212"/>
      <c r="AV32" s="212"/>
      <c r="AW32" s="212"/>
      <c r="AX32" s="212"/>
      <c r="AY32" s="212"/>
      <c r="AZ32" s="212"/>
      <c r="BA32" s="212"/>
      <c r="BB32" s="208"/>
      <c r="BC32" s="212"/>
      <c r="BD32" s="208"/>
      <c r="BE32" s="212" t="s">
        <v>194</v>
      </c>
      <c r="BF32" s="208"/>
      <c r="BG32" s="208"/>
      <c r="BH32" s="208"/>
      <c r="BI32" s="208"/>
      <c r="BJ32" s="212"/>
      <c r="BK32" s="212"/>
      <c r="BL32" s="212"/>
      <c r="BM32" s="212"/>
      <c r="BN32" s="212"/>
      <c r="BO32" s="212"/>
      <c r="BP32" s="212"/>
      <c r="BQ32" s="212"/>
      <c r="BR32" s="208"/>
      <c r="BS32" s="208"/>
      <c r="BT32" s="208"/>
      <c r="BU32" s="208"/>
      <c r="BV32" s="208"/>
      <c r="BW32" s="208" t="s">
        <v>195</v>
      </c>
      <c r="BX32" s="208"/>
      <c r="BY32" s="208"/>
      <c r="BZ32" s="208"/>
      <c r="CA32" s="208"/>
      <c r="CB32" s="212"/>
      <c r="CC32" s="212"/>
      <c r="CD32" s="212"/>
      <c r="CE32" s="212"/>
      <c r="CF32" s="212"/>
      <c r="CG32" s="212"/>
      <c r="CH32" s="212"/>
      <c r="CI32" s="212"/>
      <c r="CJ32" s="212"/>
      <c r="CK32" s="212"/>
      <c r="CL32" s="212"/>
      <c r="CM32" s="212"/>
      <c r="CN32" s="212"/>
      <c r="CO32" s="212" t="s">
        <v>196</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88" t="s">
        <v>197</v>
      </c>
      <c r="D33" s="488"/>
      <c r="E33" s="453" t="s">
        <v>198</v>
      </c>
      <c r="F33" s="453"/>
      <c r="G33" s="453"/>
      <c r="H33" s="453"/>
      <c r="I33" s="453"/>
      <c r="J33" s="453"/>
      <c r="K33" s="453"/>
      <c r="L33" s="453"/>
      <c r="M33" s="453"/>
      <c r="N33" s="453"/>
      <c r="O33" s="453"/>
      <c r="P33" s="453"/>
      <c r="Q33" s="453"/>
      <c r="R33" s="453"/>
      <c r="S33" s="453"/>
      <c r="T33" s="213"/>
      <c r="U33" s="488" t="s">
        <v>199</v>
      </c>
      <c r="V33" s="488"/>
      <c r="W33" s="453" t="s">
        <v>200</v>
      </c>
      <c r="X33" s="453"/>
      <c r="Y33" s="453"/>
      <c r="Z33" s="453"/>
      <c r="AA33" s="453"/>
      <c r="AB33" s="453"/>
      <c r="AC33" s="453"/>
      <c r="AD33" s="453"/>
      <c r="AE33" s="453"/>
      <c r="AF33" s="453"/>
      <c r="AG33" s="453"/>
      <c r="AH33" s="453"/>
      <c r="AI33" s="453"/>
      <c r="AJ33" s="453"/>
      <c r="AK33" s="453"/>
      <c r="AL33" s="213"/>
      <c r="AM33" s="488" t="s">
        <v>199</v>
      </c>
      <c r="AN33" s="488"/>
      <c r="AO33" s="453" t="s">
        <v>200</v>
      </c>
      <c r="AP33" s="453"/>
      <c r="AQ33" s="453"/>
      <c r="AR33" s="453"/>
      <c r="AS33" s="453"/>
      <c r="AT33" s="453"/>
      <c r="AU33" s="453"/>
      <c r="AV33" s="453"/>
      <c r="AW33" s="453"/>
      <c r="AX33" s="453"/>
      <c r="AY33" s="453"/>
      <c r="AZ33" s="453"/>
      <c r="BA33" s="453"/>
      <c r="BB33" s="453"/>
      <c r="BC33" s="453"/>
      <c r="BD33" s="214"/>
      <c r="BE33" s="453" t="s">
        <v>201</v>
      </c>
      <c r="BF33" s="453"/>
      <c r="BG33" s="453" t="s">
        <v>202</v>
      </c>
      <c r="BH33" s="453"/>
      <c r="BI33" s="453"/>
      <c r="BJ33" s="453"/>
      <c r="BK33" s="453"/>
      <c r="BL33" s="453"/>
      <c r="BM33" s="453"/>
      <c r="BN33" s="453"/>
      <c r="BO33" s="453"/>
      <c r="BP33" s="453"/>
      <c r="BQ33" s="453"/>
      <c r="BR33" s="453"/>
      <c r="BS33" s="453"/>
      <c r="BT33" s="453"/>
      <c r="BU33" s="453"/>
      <c r="BV33" s="214"/>
      <c r="BW33" s="488" t="s">
        <v>201</v>
      </c>
      <c r="BX33" s="488"/>
      <c r="BY33" s="453" t="s">
        <v>203</v>
      </c>
      <c r="BZ33" s="453"/>
      <c r="CA33" s="453"/>
      <c r="CB33" s="453"/>
      <c r="CC33" s="453"/>
      <c r="CD33" s="453"/>
      <c r="CE33" s="453"/>
      <c r="CF33" s="453"/>
      <c r="CG33" s="453"/>
      <c r="CH33" s="453"/>
      <c r="CI33" s="453"/>
      <c r="CJ33" s="453"/>
      <c r="CK33" s="453"/>
      <c r="CL33" s="453"/>
      <c r="CM33" s="453"/>
      <c r="CN33" s="213"/>
      <c r="CO33" s="488" t="s">
        <v>199</v>
      </c>
      <c r="CP33" s="488"/>
      <c r="CQ33" s="453" t="s">
        <v>204</v>
      </c>
      <c r="CR33" s="453"/>
      <c r="CS33" s="453"/>
      <c r="CT33" s="453"/>
      <c r="CU33" s="453"/>
      <c r="CV33" s="453"/>
      <c r="CW33" s="453"/>
      <c r="CX33" s="453"/>
      <c r="CY33" s="453"/>
      <c r="CZ33" s="453"/>
      <c r="DA33" s="453"/>
      <c r="DB33" s="453"/>
      <c r="DC33" s="453"/>
      <c r="DD33" s="453"/>
      <c r="DE33" s="453"/>
      <c r="DF33" s="213"/>
      <c r="DG33" s="649" t="s">
        <v>205</v>
      </c>
      <c r="DH33" s="649"/>
      <c r="DI33" s="215"/>
      <c r="DJ33" s="183"/>
      <c r="DK33" s="183"/>
      <c r="DL33" s="183"/>
      <c r="DM33" s="183"/>
      <c r="DN33" s="183"/>
      <c r="DO33" s="183"/>
    </row>
    <row r="34" spans="1:119" ht="32.25" customHeight="1" x14ac:dyDescent="0.15">
      <c r="A34" s="184"/>
      <c r="B34" s="210"/>
      <c r="C34" s="650">
        <f>IF(E34="","",1)</f>
        <v>1</v>
      </c>
      <c r="D34" s="650"/>
      <c r="E34" s="651" t="str">
        <f>IF('各会計、関係団体の財政状況及び健全化判断比率'!B7="","",'各会計、関係団体の財政状況及び健全化判断比率'!B7)</f>
        <v>一般会計</v>
      </c>
      <c r="F34" s="651"/>
      <c r="G34" s="651"/>
      <c r="H34" s="651"/>
      <c r="I34" s="651"/>
      <c r="J34" s="651"/>
      <c r="K34" s="651"/>
      <c r="L34" s="651"/>
      <c r="M34" s="651"/>
      <c r="N34" s="651"/>
      <c r="O34" s="651"/>
      <c r="P34" s="651"/>
      <c r="Q34" s="651"/>
      <c r="R34" s="651"/>
      <c r="S34" s="651"/>
      <c r="T34" s="211"/>
      <c r="U34" s="650">
        <f>IF(W34="","",MAX(C34:D43)+1)</f>
        <v>2</v>
      </c>
      <c r="V34" s="650"/>
      <c r="W34" s="651" t="str">
        <f>IF('各会計、関係団体の財政状況及び健全化判断比率'!B28="","",'各会計、関係団体の財政状況及び健全化判断比率'!B28)</f>
        <v>国民健康保険特別会計</v>
      </c>
      <c r="X34" s="651"/>
      <c r="Y34" s="651"/>
      <c r="Z34" s="651"/>
      <c r="AA34" s="651"/>
      <c r="AB34" s="651"/>
      <c r="AC34" s="651"/>
      <c r="AD34" s="651"/>
      <c r="AE34" s="651"/>
      <c r="AF34" s="651"/>
      <c r="AG34" s="651"/>
      <c r="AH34" s="651"/>
      <c r="AI34" s="651"/>
      <c r="AJ34" s="651"/>
      <c r="AK34" s="651"/>
      <c r="AL34" s="211"/>
      <c r="AM34" s="650">
        <f>IF(AO34="","",MAX(C34:D43,U34:V43)+1)</f>
        <v>5</v>
      </c>
      <c r="AN34" s="650"/>
      <c r="AO34" s="651" t="str">
        <f>IF('各会計、関係団体の財政状況及び健全化判断比率'!B31="","",'各会計、関係団体の財政状況及び健全化判断比率'!B31)</f>
        <v>水道事業会計</v>
      </c>
      <c r="AP34" s="651"/>
      <c r="AQ34" s="651"/>
      <c r="AR34" s="651"/>
      <c r="AS34" s="651"/>
      <c r="AT34" s="651"/>
      <c r="AU34" s="651"/>
      <c r="AV34" s="651"/>
      <c r="AW34" s="651"/>
      <c r="AX34" s="651"/>
      <c r="AY34" s="651"/>
      <c r="AZ34" s="651"/>
      <c r="BA34" s="651"/>
      <c r="BB34" s="651"/>
      <c r="BC34" s="651"/>
      <c r="BD34" s="211"/>
      <c r="BE34" s="650">
        <f>IF(BG34="","",MAX(C34:D43,U34:V43,AM34:AN43)+1)</f>
        <v>6</v>
      </c>
      <c r="BF34" s="650"/>
      <c r="BG34" s="651" t="str">
        <f>IF('各会計、関係団体の財政状況及び健全化判断比率'!B32="","",'各会計、関係団体の財政状況及び健全化判断比率'!B32)</f>
        <v>下水道事業特別会計</v>
      </c>
      <c r="BH34" s="651"/>
      <c r="BI34" s="651"/>
      <c r="BJ34" s="651"/>
      <c r="BK34" s="651"/>
      <c r="BL34" s="651"/>
      <c r="BM34" s="651"/>
      <c r="BN34" s="651"/>
      <c r="BO34" s="651"/>
      <c r="BP34" s="651"/>
      <c r="BQ34" s="651"/>
      <c r="BR34" s="651"/>
      <c r="BS34" s="651"/>
      <c r="BT34" s="651"/>
      <c r="BU34" s="651"/>
      <c r="BV34" s="211"/>
      <c r="BW34" s="650">
        <f>IF(BY34="","",MAX(C34:D43,U34:V43,AM34:AN43,BE34:BF43)+1)</f>
        <v>7</v>
      </c>
      <c r="BX34" s="650"/>
      <c r="BY34" s="651" t="str">
        <f>IF('各会計、関係団体の財政状況及び健全化判断比率'!B68="","",'各会計、関係団体の財政状況及び健全化判断比率'!B68)</f>
        <v>網走地方教育研修センター</v>
      </c>
      <c r="BZ34" s="651"/>
      <c r="CA34" s="651"/>
      <c r="CB34" s="651"/>
      <c r="CC34" s="651"/>
      <c r="CD34" s="651"/>
      <c r="CE34" s="651"/>
      <c r="CF34" s="651"/>
      <c r="CG34" s="651"/>
      <c r="CH34" s="651"/>
      <c r="CI34" s="651"/>
      <c r="CJ34" s="651"/>
      <c r="CK34" s="651"/>
      <c r="CL34" s="651"/>
      <c r="CM34" s="651"/>
      <c r="CN34" s="211"/>
      <c r="CO34" s="650" t="str">
        <f>IF(CQ34="","",MAX(C34:D43,U34:V43,AM34:AN43,BE34:BF43,BW34:BX43)+1)</f>
        <v/>
      </c>
      <c r="CP34" s="650"/>
      <c r="CQ34" s="651" t="str">
        <f>IF('各会計、関係団体の財政状況及び健全化判断比率'!BS7="","",'各会計、関係団体の財政状況及び健全化判断比率'!BS7)</f>
        <v/>
      </c>
      <c r="CR34" s="651"/>
      <c r="CS34" s="651"/>
      <c r="CT34" s="651"/>
      <c r="CU34" s="651"/>
      <c r="CV34" s="651"/>
      <c r="CW34" s="651"/>
      <c r="CX34" s="651"/>
      <c r="CY34" s="651"/>
      <c r="CZ34" s="651"/>
      <c r="DA34" s="651"/>
      <c r="DB34" s="651"/>
      <c r="DC34" s="651"/>
      <c r="DD34" s="651"/>
      <c r="DE34" s="651"/>
      <c r="DF34" s="208"/>
      <c r="DG34" s="652" t="str">
        <f>IF('各会計、関係団体の財政状況及び健全化判断比率'!BR7="","",'各会計、関係団体の財政状況及び健全化判断比率'!BR7)</f>
        <v/>
      </c>
      <c r="DH34" s="652"/>
      <c r="DI34" s="215"/>
      <c r="DJ34" s="183"/>
      <c r="DK34" s="183"/>
      <c r="DL34" s="183"/>
      <c r="DM34" s="183"/>
      <c r="DN34" s="183"/>
      <c r="DO34" s="183"/>
    </row>
    <row r="35" spans="1:119" ht="32.25" customHeight="1" x14ac:dyDescent="0.15">
      <c r="A35" s="184"/>
      <c r="B35" s="210"/>
      <c r="C35" s="650" t="str">
        <f>IF(E35="","",C34+1)</f>
        <v/>
      </c>
      <c r="D35" s="650"/>
      <c r="E35" s="651" t="str">
        <f>IF('各会計、関係団体の財政状況及び健全化判断比率'!B8="","",'各会計、関係団体の財政状況及び健全化判断比率'!B8)</f>
        <v/>
      </c>
      <c r="F35" s="651"/>
      <c r="G35" s="651"/>
      <c r="H35" s="651"/>
      <c r="I35" s="651"/>
      <c r="J35" s="651"/>
      <c r="K35" s="651"/>
      <c r="L35" s="651"/>
      <c r="M35" s="651"/>
      <c r="N35" s="651"/>
      <c r="O35" s="651"/>
      <c r="P35" s="651"/>
      <c r="Q35" s="651"/>
      <c r="R35" s="651"/>
      <c r="S35" s="651"/>
      <c r="T35" s="211"/>
      <c r="U35" s="650">
        <f>IF(W35="","",U34+1)</f>
        <v>3</v>
      </c>
      <c r="V35" s="650"/>
      <c r="W35" s="651" t="str">
        <f>IF('各会計、関係団体の財政状況及び健全化判断比率'!B29="","",'各会計、関係団体の財政状況及び健全化判断比率'!B29)</f>
        <v>介護保険特別会計</v>
      </c>
      <c r="X35" s="651"/>
      <c r="Y35" s="651"/>
      <c r="Z35" s="651"/>
      <c r="AA35" s="651"/>
      <c r="AB35" s="651"/>
      <c r="AC35" s="651"/>
      <c r="AD35" s="651"/>
      <c r="AE35" s="651"/>
      <c r="AF35" s="651"/>
      <c r="AG35" s="651"/>
      <c r="AH35" s="651"/>
      <c r="AI35" s="651"/>
      <c r="AJ35" s="651"/>
      <c r="AK35" s="651"/>
      <c r="AL35" s="211"/>
      <c r="AM35" s="650" t="str">
        <f t="shared" ref="AM35:AM43" si="0">IF(AO35="","",AM34+1)</f>
        <v/>
      </c>
      <c r="AN35" s="650"/>
      <c r="AO35" s="651"/>
      <c r="AP35" s="651"/>
      <c r="AQ35" s="651"/>
      <c r="AR35" s="651"/>
      <c r="AS35" s="651"/>
      <c r="AT35" s="651"/>
      <c r="AU35" s="651"/>
      <c r="AV35" s="651"/>
      <c r="AW35" s="651"/>
      <c r="AX35" s="651"/>
      <c r="AY35" s="651"/>
      <c r="AZ35" s="651"/>
      <c r="BA35" s="651"/>
      <c r="BB35" s="651"/>
      <c r="BC35" s="651"/>
      <c r="BD35" s="211"/>
      <c r="BE35" s="650" t="str">
        <f t="shared" ref="BE35:BE43" si="1">IF(BG35="","",BE34+1)</f>
        <v/>
      </c>
      <c r="BF35" s="650"/>
      <c r="BG35" s="651"/>
      <c r="BH35" s="651"/>
      <c r="BI35" s="651"/>
      <c r="BJ35" s="651"/>
      <c r="BK35" s="651"/>
      <c r="BL35" s="651"/>
      <c r="BM35" s="651"/>
      <c r="BN35" s="651"/>
      <c r="BO35" s="651"/>
      <c r="BP35" s="651"/>
      <c r="BQ35" s="651"/>
      <c r="BR35" s="651"/>
      <c r="BS35" s="651"/>
      <c r="BT35" s="651"/>
      <c r="BU35" s="651"/>
      <c r="BV35" s="211"/>
      <c r="BW35" s="650">
        <f t="shared" ref="BW35:BW43" si="2">IF(BY35="","",BW34+1)</f>
        <v>8</v>
      </c>
      <c r="BX35" s="650"/>
      <c r="BY35" s="651" t="str">
        <f>IF('各会計、関係団体の財政状況及び健全化判断比率'!B69="","",'各会計、関係団体の財政状況及び健全化判断比率'!B69)</f>
        <v>北見地区消防組合</v>
      </c>
      <c r="BZ35" s="651"/>
      <c r="CA35" s="651"/>
      <c r="CB35" s="651"/>
      <c r="CC35" s="651"/>
      <c r="CD35" s="651"/>
      <c r="CE35" s="651"/>
      <c r="CF35" s="651"/>
      <c r="CG35" s="651"/>
      <c r="CH35" s="651"/>
      <c r="CI35" s="651"/>
      <c r="CJ35" s="651"/>
      <c r="CK35" s="651"/>
      <c r="CL35" s="651"/>
      <c r="CM35" s="651"/>
      <c r="CN35" s="211"/>
      <c r="CO35" s="650" t="str">
        <f t="shared" ref="CO35:CO43" si="3">IF(CQ35="","",CO34+1)</f>
        <v/>
      </c>
      <c r="CP35" s="650"/>
      <c r="CQ35" s="651" t="str">
        <f>IF('各会計、関係団体の財政状況及び健全化判断比率'!BS8="","",'各会計、関係団体の財政状況及び健全化判断比率'!BS8)</f>
        <v/>
      </c>
      <c r="CR35" s="651"/>
      <c r="CS35" s="651"/>
      <c r="CT35" s="651"/>
      <c r="CU35" s="651"/>
      <c r="CV35" s="651"/>
      <c r="CW35" s="651"/>
      <c r="CX35" s="651"/>
      <c r="CY35" s="651"/>
      <c r="CZ35" s="651"/>
      <c r="DA35" s="651"/>
      <c r="DB35" s="651"/>
      <c r="DC35" s="651"/>
      <c r="DD35" s="651"/>
      <c r="DE35" s="651"/>
      <c r="DF35" s="208"/>
      <c r="DG35" s="652" t="str">
        <f>IF('各会計、関係団体の財政状況及び健全化判断比率'!BR8="","",'各会計、関係団体の財政状況及び健全化判断比率'!BR8)</f>
        <v/>
      </c>
      <c r="DH35" s="652"/>
      <c r="DI35" s="215"/>
      <c r="DJ35" s="183"/>
      <c r="DK35" s="183"/>
      <c r="DL35" s="183"/>
      <c r="DM35" s="183"/>
      <c r="DN35" s="183"/>
      <c r="DO35" s="183"/>
    </row>
    <row r="36" spans="1:119" ht="32.25" customHeight="1" x14ac:dyDescent="0.15">
      <c r="A36" s="184"/>
      <c r="B36" s="210"/>
      <c r="C36" s="650" t="str">
        <f>IF(E36="","",C35+1)</f>
        <v/>
      </c>
      <c r="D36" s="650"/>
      <c r="E36" s="651" t="str">
        <f>IF('各会計、関係団体の財政状況及び健全化判断比率'!B9="","",'各会計、関係団体の財政状況及び健全化判断比率'!B9)</f>
        <v/>
      </c>
      <c r="F36" s="651"/>
      <c r="G36" s="651"/>
      <c r="H36" s="651"/>
      <c r="I36" s="651"/>
      <c r="J36" s="651"/>
      <c r="K36" s="651"/>
      <c r="L36" s="651"/>
      <c r="M36" s="651"/>
      <c r="N36" s="651"/>
      <c r="O36" s="651"/>
      <c r="P36" s="651"/>
      <c r="Q36" s="651"/>
      <c r="R36" s="651"/>
      <c r="S36" s="651"/>
      <c r="T36" s="211"/>
      <c r="U36" s="650">
        <f t="shared" ref="U36:U43" si="4">IF(W36="","",U35+1)</f>
        <v>4</v>
      </c>
      <c r="V36" s="650"/>
      <c r="W36" s="651" t="str">
        <f>IF('各会計、関係団体の財政状況及び健全化判断比率'!B30="","",'各会計、関係団体の財政状況及び健全化判断比率'!B30)</f>
        <v>後期高齢者医療特別会計</v>
      </c>
      <c r="X36" s="651"/>
      <c r="Y36" s="651"/>
      <c r="Z36" s="651"/>
      <c r="AA36" s="651"/>
      <c r="AB36" s="651"/>
      <c r="AC36" s="651"/>
      <c r="AD36" s="651"/>
      <c r="AE36" s="651"/>
      <c r="AF36" s="651"/>
      <c r="AG36" s="651"/>
      <c r="AH36" s="651"/>
      <c r="AI36" s="651"/>
      <c r="AJ36" s="651"/>
      <c r="AK36" s="651"/>
      <c r="AL36" s="211"/>
      <c r="AM36" s="650" t="str">
        <f t="shared" si="0"/>
        <v/>
      </c>
      <c r="AN36" s="650"/>
      <c r="AO36" s="651"/>
      <c r="AP36" s="651"/>
      <c r="AQ36" s="651"/>
      <c r="AR36" s="651"/>
      <c r="AS36" s="651"/>
      <c r="AT36" s="651"/>
      <c r="AU36" s="651"/>
      <c r="AV36" s="651"/>
      <c r="AW36" s="651"/>
      <c r="AX36" s="651"/>
      <c r="AY36" s="651"/>
      <c r="AZ36" s="651"/>
      <c r="BA36" s="651"/>
      <c r="BB36" s="651"/>
      <c r="BC36" s="651"/>
      <c r="BD36" s="211"/>
      <c r="BE36" s="650" t="str">
        <f t="shared" si="1"/>
        <v/>
      </c>
      <c r="BF36" s="650"/>
      <c r="BG36" s="651"/>
      <c r="BH36" s="651"/>
      <c r="BI36" s="651"/>
      <c r="BJ36" s="651"/>
      <c r="BK36" s="651"/>
      <c r="BL36" s="651"/>
      <c r="BM36" s="651"/>
      <c r="BN36" s="651"/>
      <c r="BO36" s="651"/>
      <c r="BP36" s="651"/>
      <c r="BQ36" s="651"/>
      <c r="BR36" s="651"/>
      <c r="BS36" s="651"/>
      <c r="BT36" s="651"/>
      <c r="BU36" s="651"/>
      <c r="BV36" s="211"/>
      <c r="BW36" s="650" t="str">
        <f t="shared" si="2"/>
        <v/>
      </c>
      <c r="BX36" s="650"/>
      <c r="BY36" s="651" t="str">
        <f>IF('各会計、関係団体の財政状況及び健全化判断比率'!B70="","",'各会計、関係団体の財政状況及び健全化判断比率'!B70)</f>
        <v/>
      </c>
      <c r="BZ36" s="651"/>
      <c r="CA36" s="651"/>
      <c r="CB36" s="651"/>
      <c r="CC36" s="651"/>
      <c r="CD36" s="651"/>
      <c r="CE36" s="651"/>
      <c r="CF36" s="651"/>
      <c r="CG36" s="651"/>
      <c r="CH36" s="651"/>
      <c r="CI36" s="651"/>
      <c r="CJ36" s="651"/>
      <c r="CK36" s="651"/>
      <c r="CL36" s="651"/>
      <c r="CM36" s="651"/>
      <c r="CN36" s="211"/>
      <c r="CO36" s="650" t="str">
        <f t="shared" si="3"/>
        <v/>
      </c>
      <c r="CP36" s="650"/>
      <c r="CQ36" s="651" t="str">
        <f>IF('各会計、関係団体の財政状況及び健全化判断比率'!BS9="","",'各会計、関係団体の財政状況及び健全化判断比率'!BS9)</f>
        <v/>
      </c>
      <c r="CR36" s="651"/>
      <c r="CS36" s="651"/>
      <c r="CT36" s="651"/>
      <c r="CU36" s="651"/>
      <c r="CV36" s="651"/>
      <c r="CW36" s="651"/>
      <c r="CX36" s="651"/>
      <c r="CY36" s="651"/>
      <c r="CZ36" s="651"/>
      <c r="DA36" s="651"/>
      <c r="DB36" s="651"/>
      <c r="DC36" s="651"/>
      <c r="DD36" s="651"/>
      <c r="DE36" s="651"/>
      <c r="DF36" s="208"/>
      <c r="DG36" s="652" t="str">
        <f>IF('各会計、関係団体の財政状況及び健全化判断比率'!BR9="","",'各会計、関係団体の財政状況及び健全化判断比率'!BR9)</f>
        <v/>
      </c>
      <c r="DH36" s="652"/>
      <c r="DI36" s="215"/>
      <c r="DJ36" s="183"/>
      <c r="DK36" s="183"/>
      <c r="DL36" s="183"/>
      <c r="DM36" s="183"/>
      <c r="DN36" s="183"/>
      <c r="DO36" s="183"/>
    </row>
    <row r="37" spans="1:119" ht="32.25" customHeight="1" x14ac:dyDescent="0.15">
      <c r="A37" s="184"/>
      <c r="B37" s="210"/>
      <c r="C37" s="650" t="str">
        <f>IF(E37="","",C36+1)</f>
        <v/>
      </c>
      <c r="D37" s="650"/>
      <c r="E37" s="651" t="str">
        <f>IF('各会計、関係団体の財政状況及び健全化判断比率'!B10="","",'各会計、関係団体の財政状況及び健全化判断比率'!B10)</f>
        <v/>
      </c>
      <c r="F37" s="651"/>
      <c r="G37" s="651"/>
      <c r="H37" s="651"/>
      <c r="I37" s="651"/>
      <c r="J37" s="651"/>
      <c r="K37" s="651"/>
      <c r="L37" s="651"/>
      <c r="M37" s="651"/>
      <c r="N37" s="651"/>
      <c r="O37" s="651"/>
      <c r="P37" s="651"/>
      <c r="Q37" s="651"/>
      <c r="R37" s="651"/>
      <c r="S37" s="651"/>
      <c r="T37" s="211"/>
      <c r="U37" s="650" t="str">
        <f t="shared" si="4"/>
        <v/>
      </c>
      <c r="V37" s="650"/>
      <c r="W37" s="651"/>
      <c r="X37" s="651"/>
      <c r="Y37" s="651"/>
      <c r="Z37" s="651"/>
      <c r="AA37" s="651"/>
      <c r="AB37" s="651"/>
      <c r="AC37" s="651"/>
      <c r="AD37" s="651"/>
      <c r="AE37" s="651"/>
      <c r="AF37" s="651"/>
      <c r="AG37" s="651"/>
      <c r="AH37" s="651"/>
      <c r="AI37" s="651"/>
      <c r="AJ37" s="651"/>
      <c r="AK37" s="651"/>
      <c r="AL37" s="211"/>
      <c r="AM37" s="650" t="str">
        <f t="shared" si="0"/>
        <v/>
      </c>
      <c r="AN37" s="650"/>
      <c r="AO37" s="651"/>
      <c r="AP37" s="651"/>
      <c r="AQ37" s="651"/>
      <c r="AR37" s="651"/>
      <c r="AS37" s="651"/>
      <c r="AT37" s="651"/>
      <c r="AU37" s="651"/>
      <c r="AV37" s="651"/>
      <c r="AW37" s="651"/>
      <c r="AX37" s="651"/>
      <c r="AY37" s="651"/>
      <c r="AZ37" s="651"/>
      <c r="BA37" s="651"/>
      <c r="BB37" s="651"/>
      <c r="BC37" s="651"/>
      <c r="BD37" s="211"/>
      <c r="BE37" s="650" t="str">
        <f t="shared" si="1"/>
        <v/>
      </c>
      <c r="BF37" s="650"/>
      <c r="BG37" s="651"/>
      <c r="BH37" s="651"/>
      <c r="BI37" s="651"/>
      <c r="BJ37" s="651"/>
      <c r="BK37" s="651"/>
      <c r="BL37" s="651"/>
      <c r="BM37" s="651"/>
      <c r="BN37" s="651"/>
      <c r="BO37" s="651"/>
      <c r="BP37" s="651"/>
      <c r="BQ37" s="651"/>
      <c r="BR37" s="651"/>
      <c r="BS37" s="651"/>
      <c r="BT37" s="651"/>
      <c r="BU37" s="651"/>
      <c r="BV37" s="211"/>
      <c r="BW37" s="650" t="str">
        <f t="shared" si="2"/>
        <v/>
      </c>
      <c r="BX37" s="650"/>
      <c r="BY37" s="651" t="str">
        <f>IF('各会計、関係団体の財政状況及び健全化判断比率'!B71="","",'各会計、関係団体の財政状況及び健全化判断比率'!B71)</f>
        <v/>
      </c>
      <c r="BZ37" s="651"/>
      <c r="CA37" s="651"/>
      <c r="CB37" s="651"/>
      <c r="CC37" s="651"/>
      <c r="CD37" s="651"/>
      <c r="CE37" s="651"/>
      <c r="CF37" s="651"/>
      <c r="CG37" s="651"/>
      <c r="CH37" s="651"/>
      <c r="CI37" s="651"/>
      <c r="CJ37" s="651"/>
      <c r="CK37" s="651"/>
      <c r="CL37" s="651"/>
      <c r="CM37" s="651"/>
      <c r="CN37" s="211"/>
      <c r="CO37" s="650" t="str">
        <f t="shared" si="3"/>
        <v/>
      </c>
      <c r="CP37" s="650"/>
      <c r="CQ37" s="651" t="str">
        <f>IF('各会計、関係団体の財政状況及び健全化判断比率'!BS10="","",'各会計、関係団体の財政状況及び健全化判断比率'!BS10)</f>
        <v/>
      </c>
      <c r="CR37" s="651"/>
      <c r="CS37" s="651"/>
      <c r="CT37" s="651"/>
      <c r="CU37" s="651"/>
      <c r="CV37" s="651"/>
      <c r="CW37" s="651"/>
      <c r="CX37" s="651"/>
      <c r="CY37" s="651"/>
      <c r="CZ37" s="651"/>
      <c r="DA37" s="651"/>
      <c r="DB37" s="651"/>
      <c r="DC37" s="651"/>
      <c r="DD37" s="651"/>
      <c r="DE37" s="651"/>
      <c r="DF37" s="208"/>
      <c r="DG37" s="652" t="str">
        <f>IF('各会計、関係団体の財政状況及び健全化判断比率'!BR10="","",'各会計、関係団体の財政状況及び健全化判断比率'!BR10)</f>
        <v/>
      </c>
      <c r="DH37" s="652"/>
      <c r="DI37" s="215"/>
      <c r="DJ37" s="183"/>
      <c r="DK37" s="183"/>
      <c r="DL37" s="183"/>
      <c r="DM37" s="183"/>
      <c r="DN37" s="183"/>
      <c r="DO37" s="183"/>
    </row>
    <row r="38" spans="1:119" ht="32.25" customHeight="1" x14ac:dyDescent="0.15">
      <c r="A38" s="184"/>
      <c r="B38" s="210"/>
      <c r="C38" s="650" t="str">
        <f t="shared" ref="C38:C43" si="5">IF(E38="","",C37+1)</f>
        <v/>
      </c>
      <c r="D38" s="650"/>
      <c r="E38" s="651" t="str">
        <f>IF('各会計、関係団体の財政状況及び健全化判断比率'!B11="","",'各会計、関係団体の財政状況及び健全化判断比率'!B11)</f>
        <v/>
      </c>
      <c r="F38" s="651"/>
      <c r="G38" s="651"/>
      <c r="H38" s="651"/>
      <c r="I38" s="651"/>
      <c r="J38" s="651"/>
      <c r="K38" s="651"/>
      <c r="L38" s="651"/>
      <c r="M38" s="651"/>
      <c r="N38" s="651"/>
      <c r="O38" s="651"/>
      <c r="P38" s="651"/>
      <c r="Q38" s="651"/>
      <c r="R38" s="651"/>
      <c r="S38" s="651"/>
      <c r="T38" s="211"/>
      <c r="U38" s="650" t="str">
        <f t="shared" si="4"/>
        <v/>
      </c>
      <c r="V38" s="650"/>
      <c r="W38" s="651"/>
      <c r="X38" s="651"/>
      <c r="Y38" s="651"/>
      <c r="Z38" s="651"/>
      <c r="AA38" s="651"/>
      <c r="AB38" s="651"/>
      <c r="AC38" s="651"/>
      <c r="AD38" s="651"/>
      <c r="AE38" s="651"/>
      <c r="AF38" s="651"/>
      <c r="AG38" s="651"/>
      <c r="AH38" s="651"/>
      <c r="AI38" s="651"/>
      <c r="AJ38" s="651"/>
      <c r="AK38" s="651"/>
      <c r="AL38" s="211"/>
      <c r="AM38" s="650" t="str">
        <f t="shared" si="0"/>
        <v/>
      </c>
      <c r="AN38" s="650"/>
      <c r="AO38" s="651"/>
      <c r="AP38" s="651"/>
      <c r="AQ38" s="651"/>
      <c r="AR38" s="651"/>
      <c r="AS38" s="651"/>
      <c r="AT38" s="651"/>
      <c r="AU38" s="651"/>
      <c r="AV38" s="651"/>
      <c r="AW38" s="651"/>
      <c r="AX38" s="651"/>
      <c r="AY38" s="651"/>
      <c r="AZ38" s="651"/>
      <c r="BA38" s="651"/>
      <c r="BB38" s="651"/>
      <c r="BC38" s="651"/>
      <c r="BD38" s="211"/>
      <c r="BE38" s="650" t="str">
        <f t="shared" si="1"/>
        <v/>
      </c>
      <c r="BF38" s="650"/>
      <c r="BG38" s="651"/>
      <c r="BH38" s="651"/>
      <c r="BI38" s="651"/>
      <c r="BJ38" s="651"/>
      <c r="BK38" s="651"/>
      <c r="BL38" s="651"/>
      <c r="BM38" s="651"/>
      <c r="BN38" s="651"/>
      <c r="BO38" s="651"/>
      <c r="BP38" s="651"/>
      <c r="BQ38" s="651"/>
      <c r="BR38" s="651"/>
      <c r="BS38" s="651"/>
      <c r="BT38" s="651"/>
      <c r="BU38" s="651"/>
      <c r="BV38" s="211"/>
      <c r="BW38" s="650" t="str">
        <f t="shared" si="2"/>
        <v/>
      </c>
      <c r="BX38" s="650"/>
      <c r="BY38" s="651" t="str">
        <f>IF('各会計、関係団体の財政状況及び健全化判断比率'!B72="","",'各会計、関係団体の財政状況及び健全化判断比率'!B72)</f>
        <v/>
      </c>
      <c r="BZ38" s="651"/>
      <c r="CA38" s="651"/>
      <c r="CB38" s="651"/>
      <c r="CC38" s="651"/>
      <c r="CD38" s="651"/>
      <c r="CE38" s="651"/>
      <c r="CF38" s="651"/>
      <c r="CG38" s="651"/>
      <c r="CH38" s="651"/>
      <c r="CI38" s="651"/>
      <c r="CJ38" s="651"/>
      <c r="CK38" s="651"/>
      <c r="CL38" s="651"/>
      <c r="CM38" s="651"/>
      <c r="CN38" s="211"/>
      <c r="CO38" s="650" t="str">
        <f t="shared" si="3"/>
        <v/>
      </c>
      <c r="CP38" s="650"/>
      <c r="CQ38" s="651" t="str">
        <f>IF('各会計、関係団体の財政状況及び健全化判断比率'!BS11="","",'各会計、関係団体の財政状況及び健全化判断比率'!BS11)</f>
        <v/>
      </c>
      <c r="CR38" s="651"/>
      <c r="CS38" s="651"/>
      <c r="CT38" s="651"/>
      <c r="CU38" s="651"/>
      <c r="CV38" s="651"/>
      <c r="CW38" s="651"/>
      <c r="CX38" s="651"/>
      <c r="CY38" s="651"/>
      <c r="CZ38" s="651"/>
      <c r="DA38" s="651"/>
      <c r="DB38" s="651"/>
      <c r="DC38" s="651"/>
      <c r="DD38" s="651"/>
      <c r="DE38" s="651"/>
      <c r="DF38" s="208"/>
      <c r="DG38" s="652" t="str">
        <f>IF('各会計、関係団体の財政状況及び健全化判断比率'!BR11="","",'各会計、関係団体の財政状況及び健全化判断比率'!BR11)</f>
        <v/>
      </c>
      <c r="DH38" s="652"/>
      <c r="DI38" s="215"/>
      <c r="DJ38" s="183"/>
      <c r="DK38" s="183"/>
      <c r="DL38" s="183"/>
      <c r="DM38" s="183"/>
      <c r="DN38" s="183"/>
      <c r="DO38" s="183"/>
    </row>
    <row r="39" spans="1:119" ht="32.25" customHeight="1" x14ac:dyDescent="0.15">
      <c r="A39" s="184"/>
      <c r="B39" s="210"/>
      <c r="C39" s="650" t="str">
        <f t="shared" si="5"/>
        <v/>
      </c>
      <c r="D39" s="650"/>
      <c r="E39" s="651" t="str">
        <f>IF('各会計、関係団体の財政状況及び健全化判断比率'!B12="","",'各会計、関係団体の財政状況及び健全化判断比率'!B12)</f>
        <v/>
      </c>
      <c r="F39" s="651"/>
      <c r="G39" s="651"/>
      <c r="H39" s="651"/>
      <c r="I39" s="651"/>
      <c r="J39" s="651"/>
      <c r="K39" s="651"/>
      <c r="L39" s="651"/>
      <c r="M39" s="651"/>
      <c r="N39" s="651"/>
      <c r="O39" s="651"/>
      <c r="P39" s="651"/>
      <c r="Q39" s="651"/>
      <c r="R39" s="651"/>
      <c r="S39" s="651"/>
      <c r="T39" s="211"/>
      <c r="U39" s="650" t="str">
        <f t="shared" si="4"/>
        <v/>
      </c>
      <c r="V39" s="650"/>
      <c r="W39" s="651"/>
      <c r="X39" s="651"/>
      <c r="Y39" s="651"/>
      <c r="Z39" s="651"/>
      <c r="AA39" s="651"/>
      <c r="AB39" s="651"/>
      <c r="AC39" s="651"/>
      <c r="AD39" s="651"/>
      <c r="AE39" s="651"/>
      <c r="AF39" s="651"/>
      <c r="AG39" s="651"/>
      <c r="AH39" s="651"/>
      <c r="AI39" s="651"/>
      <c r="AJ39" s="651"/>
      <c r="AK39" s="651"/>
      <c r="AL39" s="211"/>
      <c r="AM39" s="650" t="str">
        <f t="shared" si="0"/>
        <v/>
      </c>
      <c r="AN39" s="650"/>
      <c r="AO39" s="651"/>
      <c r="AP39" s="651"/>
      <c r="AQ39" s="651"/>
      <c r="AR39" s="651"/>
      <c r="AS39" s="651"/>
      <c r="AT39" s="651"/>
      <c r="AU39" s="651"/>
      <c r="AV39" s="651"/>
      <c r="AW39" s="651"/>
      <c r="AX39" s="651"/>
      <c r="AY39" s="651"/>
      <c r="AZ39" s="651"/>
      <c r="BA39" s="651"/>
      <c r="BB39" s="651"/>
      <c r="BC39" s="651"/>
      <c r="BD39" s="211"/>
      <c r="BE39" s="650" t="str">
        <f t="shared" si="1"/>
        <v/>
      </c>
      <c r="BF39" s="650"/>
      <c r="BG39" s="651"/>
      <c r="BH39" s="651"/>
      <c r="BI39" s="651"/>
      <c r="BJ39" s="651"/>
      <c r="BK39" s="651"/>
      <c r="BL39" s="651"/>
      <c r="BM39" s="651"/>
      <c r="BN39" s="651"/>
      <c r="BO39" s="651"/>
      <c r="BP39" s="651"/>
      <c r="BQ39" s="651"/>
      <c r="BR39" s="651"/>
      <c r="BS39" s="651"/>
      <c r="BT39" s="651"/>
      <c r="BU39" s="651"/>
      <c r="BV39" s="211"/>
      <c r="BW39" s="650" t="str">
        <f t="shared" si="2"/>
        <v/>
      </c>
      <c r="BX39" s="650"/>
      <c r="BY39" s="651" t="str">
        <f>IF('各会計、関係団体の財政状況及び健全化判断比率'!B73="","",'各会計、関係団体の財政状況及び健全化判断比率'!B73)</f>
        <v/>
      </c>
      <c r="BZ39" s="651"/>
      <c r="CA39" s="651"/>
      <c r="CB39" s="651"/>
      <c r="CC39" s="651"/>
      <c r="CD39" s="651"/>
      <c r="CE39" s="651"/>
      <c r="CF39" s="651"/>
      <c r="CG39" s="651"/>
      <c r="CH39" s="651"/>
      <c r="CI39" s="651"/>
      <c r="CJ39" s="651"/>
      <c r="CK39" s="651"/>
      <c r="CL39" s="651"/>
      <c r="CM39" s="651"/>
      <c r="CN39" s="211"/>
      <c r="CO39" s="650" t="str">
        <f t="shared" si="3"/>
        <v/>
      </c>
      <c r="CP39" s="650"/>
      <c r="CQ39" s="651" t="str">
        <f>IF('各会計、関係団体の財政状況及び健全化判断比率'!BS12="","",'各会計、関係団体の財政状況及び健全化判断比率'!BS12)</f>
        <v/>
      </c>
      <c r="CR39" s="651"/>
      <c r="CS39" s="651"/>
      <c r="CT39" s="651"/>
      <c r="CU39" s="651"/>
      <c r="CV39" s="651"/>
      <c r="CW39" s="651"/>
      <c r="CX39" s="651"/>
      <c r="CY39" s="651"/>
      <c r="CZ39" s="651"/>
      <c r="DA39" s="651"/>
      <c r="DB39" s="651"/>
      <c r="DC39" s="651"/>
      <c r="DD39" s="651"/>
      <c r="DE39" s="651"/>
      <c r="DF39" s="208"/>
      <c r="DG39" s="652" t="str">
        <f>IF('各会計、関係団体の財政状況及び健全化判断比率'!BR12="","",'各会計、関係団体の財政状況及び健全化判断比率'!BR12)</f>
        <v/>
      </c>
      <c r="DH39" s="652"/>
      <c r="DI39" s="215"/>
      <c r="DJ39" s="183"/>
      <c r="DK39" s="183"/>
      <c r="DL39" s="183"/>
      <c r="DM39" s="183"/>
      <c r="DN39" s="183"/>
      <c r="DO39" s="183"/>
    </row>
    <row r="40" spans="1:119" ht="32.25" customHeight="1" x14ac:dyDescent="0.15">
      <c r="A40" s="184"/>
      <c r="B40" s="210"/>
      <c r="C40" s="650" t="str">
        <f t="shared" si="5"/>
        <v/>
      </c>
      <c r="D40" s="650"/>
      <c r="E40" s="651" t="str">
        <f>IF('各会計、関係団体の財政状況及び健全化判断比率'!B13="","",'各会計、関係団体の財政状況及び健全化判断比率'!B13)</f>
        <v/>
      </c>
      <c r="F40" s="651"/>
      <c r="G40" s="651"/>
      <c r="H40" s="651"/>
      <c r="I40" s="651"/>
      <c r="J40" s="651"/>
      <c r="K40" s="651"/>
      <c r="L40" s="651"/>
      <c r="M40" s="651"/>
      <c r="N40" s="651"/>
      <c r="O40" s="651"/>
      <c r="P40" s="651"/>
      <c r="Q40" s="651"/>
      <c r="R40" s="651"/>
      <c r="S40" s="651"/>
      <c r="T40" s="211"/>
      <c r="U40" s="650" t="str">
        <f t="shared" si="4"/>
        <v/>
      </c>
      <c r="V40" s="650"/>
      <c r="W40" s="651"/>
      <c r="X40" s="651"/>
      <c r="Y40" s="651"/>
      <c r="Z40" s="651"/>
      <c r="AA40" s="651"/>
      <c r="AB40" s="651"/>
      <c r="AC40" s="651"/>
      <c r="AD40" s="651"/>
      <c r="AE40" s="651"/>
      <c r="AF40" s="651"/>
      <c r="AG40" s="651"/>
      <c r="AH40" s="651"/>
      <c r="AI40" s="651"/>
      <c r="AJ40" s="651"/>
      <c r="AK40" s="651"/>
      <c r="AL40" s="211"/>
      <c r="AM40" s="650" t="str">
        <f t="shared" si="0"/>
        <v/>
      </c>
      <c r="AN40" s="650"/>
      <c r="AO40" s="651"/>
      <c r="AP40" s="651"/>
      <c r="AQ40" s="651"/>
      <c r="AR40" s="651"/>
      <c r="AS40" s="651"/>
      <c r="AT40" s="651"/>
      <c r="AU40" s="651"/>
      <c r="AV40" s="651"/>
      <c r="AW40" s="651"/>
      <c r="AX40" s="651"/>
      <c r="AY40" s="651"/>
      <c r="AZ40" s="651"/>
      <c r="BA40" s="651"/>
      <c r="BB40" s="651"/>
      <c r="BC40" s="651"/>
      <c r="BD40" s="211"/>
      <c r="BE40" s="650" t="str">
        <f t="shared" si="1"/>
        <v/>
      </c>
      <c r="BF40" s="650"/>
      <c r="BG40" s="651"/>
      <c r="BH40" s="651"/>
      <c r="BI40" s="651"/>
      <c r="BJ40" s="651"/>
      <c r="BK40" s="651"/>
      <c r="BL40" s="651"/>
      <c r="BM40" s="651"/>
      <c r="BN40" s="651"/>
      <c r="BO40" s="651"/>
      <c r="BP40" s="651"/>
      <c r="BQ40" s="651"/>
      <c r="BR40" s="651"/>
      <c r="BS40" s="651"/>
      <c r="BT40" s="651"/>
      <c r="BU40" s="651"/>
      <c r="BV40" s="211"/>
      <c r="BW40" s="650" t="str">
        <f t="shared" si="2"/>
        <v/>
      </c>
      <c r="BX40" s="650"/>
      <c r="BY40" s="651" t="str">
        <f>IF('各会計、関係団体の財政状況及び健全化判断比率'!B74="","",'各会計、関係団体の財政状況及び健全化判断比率'!B74)</f>
        <v/>
      </c>
      <c r="BZ40" s="651"/>
      <c r="CA40" s="651"/>
      <c r="CB40" s="651"/>
      <c r="CC40" s="651"/>
      <c r="CD40" s="651"/>
      <c r="CE40" s="651"/>
      <c r="CF40" s="651"/>
      <c r="CG40" s="651"/>
      <c r="CH40" s="651"/>
      <c r="CI40" s="651"/>
      <c r="CJ40" s="651"/>
      <c r="CK40" s="651"/>
      <c r="CL40" s="651"/>
      <c r="CM40" s="651"/>
      <c r="CN40" s="211"/>
      <c r="CO40" s="650" t="str">
        <f t="shared" si="3"/>
        <v/>
      </c>
      <c r="CP40" s="650"/>
      <c r="CQ40" s="651" t="str">
        <f>IF('各会計、関係団体の財政状況及び健全化判断比率'!BS13="","",'各会計、関係団体の財政状況及び健全化判断比率'!BS13)</f>
        <v/>
      </c>
      <c r="CR40" s="651"/>
      <c r="CS40" s="651"/>
      <c r="CT40" s="651"/>
      <c r="CU40" s="651"/>
      <c r="CV40" s="651"/>
      <c r="CW40" s="651"/>
      <c r="CX40" s="651"/>
      <c r="CY40" s="651"/>
      <c r="CZ40" s="651"/>
      <c r="DA40" s="651"/>
      <c r="DB40" s="651"/>
      <c r="DC40" s="651"/>
      <c r="DD40" s="651"/>
      <c r="DE40" s="651"/>
      <c r="DF40" s="208"/>
      <c r="DG40" s="652" t="str">
        <f>IF('各会計、関係団体の財政状況及び健全化判断比率'!BR13="","",'各会計、関係団体の財政状況及び健全化判断比率'!BR13)</f>
        <v/>
      </c>
      <c r="DH40" s="652"/>
      <c r="DI40" s="215"/>
      <c r="DJ40" s="183"/>
      <c r="DK40" s="183"/>
      <c r="DL40" s="183"/>
      <c r="DM40" s="183"/>
      <c r="DN40" s="183"/>
      <c r="DO40" s="183"/>
    </row>
    <row r="41" spans="1:119" ht="32.25" customHeight="1" x14ac:dyDescent="0.15">
      <c r="A41" s="184"/>
      <c r="B41" s="210"/>
      <c r="C41" s="650" t="str">
        <f t="shared" si="5"/>
        <v/>
      </c>
      <c r="D41" s="650"/>
      <c r="E41" s="651" t="str">
        <f>IF('各会計、関係団体の財政状況及び健全化判断比率'!B14="","",'各会計、関係団体の財政状況及び健全化判断比率'!B14)</f>
        <v/>
      </c>
      <c r="F41" s="651"/>
      <c r="G41" s="651"/>
      <c r="H41" s="651"/>
      <c r="I41" s="651"/>
      <c r="J41" s="651"/>
      <c r="K41" s="651"/>
      <c r="L41" s="651"/>
      <c r="M41" s="651"/>
      <c r="N41" s="651"/>
      <c r="O41" s="651"/>
      <c r="P41" s="651"/>
      <c r="Q41" s="651"/>
      <c r="R41" s="651"/>
      <c r="S41" s="651"/>
      <c r="T41" s="211"/>
      <c r="U41" s="650" t="str">
        <f t="shared" si="4"/>
        <v/>
      </c>
      <c r="V41" s="650"/>
      <c r="W41" s="651"/>
      <c r="X41" s="651"/>
      <c r="Y41" s="651"/>
      <c r="Z41" s="651"/>
      <c r="AA41" s="651"/>
      <c r="AB41" s="651"/>
      <c r="AC41" s="651"/>
      <c r="AD41" s="651"/>
      <c r="AE41" s="651"/>
      <c r="AF41" s="651"/>
      <c r="AG41" s="651"/>
      <c r="AH41" s="651"/>
      <c r="AI41" s="651"/>
      <c r="AJ41" s="651"/>
      <c r="AK41" s="651"/>
      <c r="AL41" s="211"/>
      <c r="AM41" s="650" t="str">
        <f t="shared" si="0"/>
        <v/>
      </c>
      <c r="AN41" s="650"/>
      <c r="AO41" s="651"/>
      <c r="AP41" s="651"/>
      <c r="AQ41" s="651"/>
      <c r="AR41" s="651"/>
      <c r="AS41" s="651"/>
      <c r="AT41" s="651"/>
      <c r="AU41" s="651"/>
      <c r="AV41" s="651"/>
      <c r="AW41" s="651"/>
      <c r="AX41" s="651"/>
      <c r="AY41" s="651"/>
      <c r="AZ41" s="651"/>
      <c r="BA41" s="651"/>
      <c r="BB41" s="651"/>
      <c r="BC41" s="651"/>
      <c r="BD41" s="211"/>
      <c r="BE41" s="650" t="str">
        <f t="shared" si="1"/>
        <v/>
      </c>
      <c r="BF41" s="650"/>
      <c r="BG41" s="651"/>
      <c r="BH41" s="651"/>
      <c r="BI41" s="651"/>
      <c r="BJ41" s="651"/>
      <c r="BK41" s="651"/>
      <c r="BL41" s="651"/>
      <c r="BM41" s="651"/>
      <c r="BN41" s="651"/>
      <c r="BO41" s="651"/>
      <c r="BP41" s="651"/>
      <c r="BQ41" s="651"/>
      <c r="BR41" s="651"/>
      <c r="BS41" s="651"/>
      <c r="BT41" s="651"/>
      <c r="BU41" s="651"/>
      <c r="BV41" s="211"/>
      <c r="BW41" s="650" t="str">
        <f t="shared" si="2"/>
        <v/>
      </c>
      <c r="BX41" s="650"/>
      <c r="BY41" s="651" t="str">
        <f>IF('各会計、関係団体の財政状況及び健全化判断比率'!B75="","",'各会計、関係団体の財政状況及び健全化判断比率'!B75)</f>
        <v/>
      </c>
      <c r="BZ41" s="651"/>
      <c r="CA41" s="651"/>
      <c r="CB41" s="651"/>
      <c r="CC41" s="651"/>
      <c r="CD41" s="651"/>
      <c r="CE41" s="651"/>
      <c r="CF41" s="651"/>
      <c r="CG41" s="651"/>
      <c r="CH41" s="651"/>
      <c r="CI41" s="651"/>
      <c r="CJ41" s="651"/>
      <c r="CK41" s="651"/>
      <c r="CL41" s="651"/>
      <c r="CM41" s="651"/>
      <c r="CN41" s="211"/>
      <c r="CO41" s="650" t="str">
        <f t="shared" si="3"/>
        <v/>
      </c>
      <c r="CP41" s="650"/>
      <c r="CQ41" s="651" t="str">
        <f>IF('各会計、関係団体の財政状況及び健全化判断比率'!BS14="","",'各会計、関係団体の財政状況及び健全化判断比率'!BS14)</f>
        <v/>
      </c>
      <c r="CR41" s="651"/>
      <c r="CS41" s="651"/>
      <c r="CT41" s="651"/>
      <c r="CU41" s="651"/>
      <c r="CV41" s="651"/>
      <c r="CW41" s="651"/>
      <c r="CX41" s="651"/>
      <c r="CY41" s="651"/>
      <c r="CZ41" s="651"/>
      <c r="DA41" s="651"/>
      <c r="DB41" s="651"/>
      <c r="DC41" s="651"/>
      <c r="DD41" s="651"/>
      <c r="DE41" s="651"/>
      <c r="DF41" s="208"/>
      <c r="DG41" s="652" t="str">
        <f>IF('各会計、関係団体の財政状況及び健全化判断比率'!BR14="","",'各会計、関係団体の財政状況及び健全化判断比率'!BR14)</f>
        <v/>
      </c>
      <c r="DH41" s="652"/>
      <c r="DI41" s="215"/>
      <c r="DJ41" s="183"/>
      <c r="DK41" s="183"/>
      <c r="DL41" s="183"/>
      <c r="DM41" s="183"/>
      <c r="DN41" s="183"/>
      <c r="DO41" s="183"/>
    </row>
    <row r="42" spans="1:119" ht="32.25" customHeight="1" x14ac:dyDescent="0.15">
      <c r="A42" s="183"/>
      <c r="B42" s="210"/>
      <c r="C42" s="650" t="str">
        <f t="shared" si="5"/>
        <v/>
      </c>
      <c r="D42" s="650"/>
      <c r="E42" s="651" t="str">
        <f>IF('各会計、関係団体の財政状況及び健全化判断比率'!B15="","",'各会計、関係団体の財政状況及び健全化判断比率'!B15)</f>
        <v/>
      </c>
      <c r="F42" s="651"/>
      <c r="G42" s="651"/>
      <c r="H42" s="651"/>
      <c r="I42" s="651"/>
      <c r="J42" s="651"/>
      <c r="K42" s="651"/>
      <c r="L42" s="651"/>
      <c r="M42" s="651"/>
      <c r="N42" s="651"/>
      <c r="O42" s="651"/>
      <c r="P42" s="651"/>
      <c r="Q42" s="651"/>
      <c r="R42" s="651"/>
      <c r="S42" s="651"/>
      <c r="T42" s="211"/>
      <c r="U42" s="650" t="str">
        <f t="shared" si="4"/>
        <v/>
      </c>
      <c r="V42" s="650"/>
      <c r="W42" s="651"/>
      <c r="X42" s="651"/>
      <c r="Y42" s="651"/>
      <c r="Z42" s="651"/>
      <c r="AA42" s="651"/>
      <c r="AB42" s="651"/>
      <c r="AC42" s="651"/>
      <c r="AD42" s="651"/>
      <c r="AE42" s="651"/>
      <c r="AF42" s="651"/>
      <c r="AG42" s="651"/>
      <c r="AH42" s="651"/>
      <c r="AI42" s="651"/>
      <c r="AJ42" s="651"/>
      <c r="AK42" s="651"/>
      <c r="AL42" s="211"/>
      <c r="AM42" s="650" t="str">
        <f t="shared" si="0"/>
        <v/>
      </c>
      <c r="AN42" s="650"/>
      <c r="AO42" s="651"/>
      <c r="AP42" s="651"/>
      <c r="AQ42" s="651"/>
      <c r="AR42" s="651"/>
      <c r="AS42" s="651"/>
      <c r="AT42" s="651"/>
      <c r="AU42" s="651"/>
      <c r="AV42" s="651"/>
      <c r="AW42" s="651"/>
      <c r="AX42" s="651"/>
      <c r="AY42" s="651"/>
      <c r="AZ42" s="651"/>
      <c r="BA42" s="651"/>
      <c r="BB42" s="651"/>
      <c r="BC42" s="651"/>
      <c r="BD42" s="211"/>
      <c r="BE42" s="650" t="str">
        <f t="shared" si="1"/>
        <v/>
      </c>
      <c r="BF42" s="650"/>
      <c r="BG42" s="651"/>
      <c r="BH42" s="651"/>
      <c r="BI42" s="651"/>
      <c r="BJ42" s="651"/>
      <c r="BK42" s="651"/>
      <c r="BL42" s="651"/>
      <c r="BM42" s="651"/>
      <c r="BN42" s="651"/>
      <c r="BO42" s="651"/>
      <c r="BP42" s="651"/>
      <c r="BQ42" s="651"/>
      <c r="BR42" s="651"/>
      <c r="BS42" s="651"/>
      <c r="BT42" s="651"/>
      <c r="BU42" s="651"/>
      <c r="BV42" s="211"/>
      <c r="BW42" s="650" t="str">
        <f t="shared" si="2"/>
        <v/>
      </c>
      <c r="BX42" s="650"/>
      <c r="BY42" s="651" t="str">
        <f>IF('各会計、関係団体の財政状況及び健全化判断比率'!B76="","",'各会計、関係団体の財政状況及び健全化判断比率'!B76)</f>
        <v/>
      </c>
      <c r="BZ42" s="651"/>
      <c r="CA42" s="651"/>
      <c r="CB42" s="651"/>
      <c r="CC42" s="651"/>
      <c r="CD42" s="651"/>
      <c r="CE42" s="651"/>
      <c r="CF42" s="651"/>
      <c r="CG42" s="651"/>
      <c r="CH42" s="651"/>
      <c r="CI42" s="651"/>
      <c r="CJ42" s="651"/>
      <c r="CK42" s="651"/>
      <c r="CL42" s="651"/>
      <c r="CM42" s="651"/>
      <c r="CN42" s="211"/>
      <c r="CO42" s="650" t="str">
        <f t="shared" si="3"/>
        <v/>
      </c>
      <c r="CP42" s="650"/>
      <c r="CQ42" s="651" t="str">
        <f>IF('各会計、関係団体の財政状況及び健全化判断比率'!BS15="","",'各会計、関係団体の財政状況及び健全化判断比率'!BS15)</f>
        <v/>
      </c>
      <c r="CR42" s="651"/>
      <c r="CS42" s="651"/>
      <c r="CT42" s="651"/>
      <c r="CU42" s="651"/>
      <c r="CV42" s="651"/>
      <c r="CW42" s="651"/>
      <c r="CX42" s="651"/>
      <c r="CY42" s="651"/>
      <c r="CZ42" s="651"/>
      <c r="DA42" s="651"/>
      <c r="DB42" s="651"/>
      <c r="DC42" s="651"/>
      <c r="DD42" s="651"/>
      <c r="DE42" s="651"/>
      <c r="DF42" s="208"/>
      <c r="DG42" s="652" t="str">
        <f>IF('各会計、関係団体の財政状況及び健全化判断比率'!BR15="","",'各会計、関係団体の財政状況及び健全化判断比率'!BR15)</f>
        <v/>
      </c>
      <c r="DH42" s="652"/>
      <c r="DI42" s="215"/>
      <c r="DJ42" s="183"/>
      <c r="DK42" s="183"/>
      <c r="DL42" s="183"/>
      <c r="DM42" s="183"/>
      <c r="DN42" s="183"/>
      <c r="DO42" s="183"/>
    </row>
    <row r="43" spans="1:119" ht="32.25" customHeight="1" x14ac:dyDescent="0.15">
      <c r="A43" s="183"/>
      <c r="B43" s="210"/>
      <c r="C43" s="650" t="str">
        <f t="shared" si="5"/>
        <v/>
      </c>
      <c r="D43" s="650"/>
      <c r="E43" s="651" t="str">
        <f>IF('各会計、関係団体の財政状況及び健全化判断比率'!B16="","",'各会計、関係団体の財政状況及び健全化判断比率'!B16)</f>
        <v/>
      </c>
      <c r="F43" s="651"/>
      <c r="G43" s="651"/>
      <c r="H43" s="651"/>
      <c r="I43" s="651"/>
      <c r="J43" s="651"/>
      <c r="K43" s="651"/>
      <c r="L43" s="651"/>
      <c r="M43" s="651"/>
      <c r="N43" s="651"/>
      <c r="O43" s="651"/>
      <c r="P43" s="651"/>
      <c r="Q43" s="651"/>
      <c r="R43" s="651"/>
      <c r="S43" s="651"/>
      <c r="T43" s="211"/>
      <c r="U43" s="650" t="str">
        <f t="shared" si="4"/>
        <v/>
      </c>
      <c r="V43" s="650"/>
      <c r="W43" s="651"/>
      <c r="X43" s="651"/>
      <c r="Y43" s="651"/>
      <c r="Z43" s="651"/>
      <c r="AA43" s="651"/>
      <c r="AB43" s="651"/>
      <c r="AC43" s="651"/>
      <c r="AD43" s="651"/>
      <c r="AE43" s="651"/>
      <c r="AF43" s="651"/>
      <c r="AG43" s="651"/>
      <c r="AH43" s="651"/>
      <c r="AI43" s="651"/>
      <c r="AJ43" s="651"/>
      <c r="AK43" s="651"/>
      <c r="AL43" s="211"/>
      <c r="AM43" s="650" t="str">
        <f t="shared" si="0"/>
        <v/>
      </c>
      <c r="AN43" s="650"/>
      <c r="AO43" s="651"/>
      <c r="AP43" s="651"/>
      <c r="AQ43" s="651"/>
      <c r="AR43" s="651"/>
      <c r="AS43" s="651"/>
      <c r="AT43" s="651"/>
      <c r="AU43" s="651"/>
      <c r="AV43" s="651"/>
      <c r="AW43" s="651"/>
      <c r="AX43" s="651"/>
      <c r="AY43" s="651"/>
      <c r="AZ43" s="651"/>
      <c r="BA43" s="651"/>
      <c r="BB43" s="651"/>
      <c r="BC43" s="651"/>
      <c r="BD43" s="211"/>
      <c r="BE43" s="650" t="str">
        <f t="shared" si="1"/>
        <v/>
      </c>
      <c r="BF43" s="650"/>
      <c r="BG43" s="651"/>
      <c r="BH43" s="651"/>
      <c r="BI43" s="651"/>
      <c r="BJ43" s="651"/>
      <c r="BK43" s="651"/>
      <c r="BL43" s="651"/>
      <c r="BM43" s="651"/>
      <c r="BN43" s="651"/>
      <c r="BO43" s="651"/>
      <c r="BP43" s="651"/>
      <c r="BQ43" s="651"/>
      <c r="BR43" s="651"/>
      <c r="BS43" s="651"/>
      <c r="BT43" s="651"/>
      <c r="BU43" s="651"/>
      <c r="BV43" s="211"/>
      <c r="BW43" s="650" t="str">
        <f t="shared" si="2"/>
        <v/>
      </c>
      <c r="BX43" s="650"/>
      <c r="BY43" s="651" t="str">
        <f>IF('各会計、関係団体の財政状況及び健全化判断比率'!B77="","",'各会計、関係団体の財政状況及び健全化判断比率'!B77)</f>
        <v/>
      </c>
      <c r="BZ43" s="651"/>
      <c r="CA43" s="651"/>
      <c r="CB43" s="651"/>
      <c r="CC43" s="651"/>
      <c r="CD43" s="651"/>
      <c r="CE43" s="651"/>
      <c r="CF43" s="651"/>
      <c r="CG43" s="651"/>
      <c r="CH43" s="651"/>
      <c r="CI43" s="651"/>
      <c r="CJ43" s="651"/>
      <c r="CK43" s="651"/>
      <c r="CL43" s="651"/>
      <c r="CM43" s="651"/>
      <c r="CN43" s="211"/>
      <c r="CO43" s="650" t="str">
        <f t="shared" si="3"/>
        <v/>
      </c>
      <c r="CP43" s="650"/>
      <c r="CQ43" s="651" t="str">
        <f>IF('各会計、関係団体の財政状況及び健全化判断比率'!BS16="","",'各会計、関係団体の財政状況及び健全化判断比率'!BS16)</f>
        <v/>
      </c>
      <c r="CR43" s="651"/>
      <c r="CS43" s="651"/>
      <c r="CT43" s="651"/>
      <c r="CU43" s="651"/>
      <c r="CV43" s="651"/>
      <c r="CW43" s="651"/>
      <c r="CX43" s="651"/>
      <c r="CY43" s="651"/>
      <c r="CZ43" s="651"/>
      <c r="DA43" s="651"/>
      <c r="DB43" s="651"/>
      <c r="DC43" s="651"/>
      <c r="DD43" s="651"/>
      <c r="DE43" s="651"/>
      <c r="DF43" s="208"/>
      <c r="DG43" s="652" t="str">
        <f>IF('各会計、関係団体の財政状況及び健全化判断比率'!BR16="","",'各会計、関係団体の財政状況及び健全化判断比率'!BR16)</f>
        <v/>
      </c>
      <c r="DH43" s="652"/>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206</v>
      </c>
      <c r="C46" s="183"/>
      <c r="D46" s="183"/>
      <c r="E46" s="183" t="s">
        <v>207</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208</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209</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210</v>
      </c>
    </row>
    <row r="50" spans="5:5" x14ac:dyDescent="0.15">
      <c r="E50" s="185" t="s">
        <v>211</v>
      </c>
    </row>
    <row r="51" spans="5:5" x14ac:dyDescent="0.15">
      <c r="E51" s="185" t="s">
        <v>212</v>
      </c>
    </row>
    <row r="52" spans="5:5" x14ac:dyDescent="0.15">
      <c r="E52" s="185"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GlG7xkCYKc4dFgisupuSCCi52vcsZrJpKekXu32V6f54GPJkEGHL2K9bhZkVY0+ExPhVzSSGVuuyO334YZihw==" saltValue="vj6RLEtdM4w2gPwg/AKf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2" t="s">
        <v>554</v>
      </c>
      <c r="D34" s="1242"/>
      <c r="E34" s="1243"/>
      <c r="F34" s="32">
        <v>13.45</v>
      </c>
      <c r="G34" s="33">
        <v>14.27</v>
      </c>
      <c r="H34" s="33">
        <v>14.37</v>
      </c>
      <c r="I34" s="33">
        <v>15.64</v>
      </c>
      <c r="J34" s="34">
        <v>17.05</v>
      </c>
      <c r="K34" s="22"/>
      <c r="L34" s="22"/>
      <c r="M34" s="22"/>
      <c r="N34" s="22"/>
      <c r="O34" s="22"/>
      <c r="P34" s="22"/>
    </row>
    <row r="35" spans="1:16" ht="39" customHeight="1" x14ac:dyDescent="0.15">
      <c r="A35" s="22"/>
      <c r="B35" s="35"/>
      <c r="C35" s="1236" t="s">
        <v>555</v>
      </c>
      <c r="D35" s="1237"/>
      <c r="E35" s="1238"/>
      <c r="F35" s="36">
        <v>5.03</v>
      </c>
      <c r="G35" s="37">
        <v>7.75</v>
      </c>
      <c r="H35" s="37">
        <v>8.4600000000000009</v>
      </c>
      <c r="I35" s="37">
        <v>7.12</v>
      </c>
      <c r="J35" s="38">
        <v>5.82</v>
      </c>
      <c r="K35" s="22"/>
      <c r="L35" s="22"/>
      <c r="M35" s="22"/>
      <c r="N35" s="22"/>
      <c r="O35" s="22"/>
      <c r="P35" s="22"/>
    </row>
    <row r="36" spans="1:16" ht="39" customHeight="1" x14ac:dyDescent="0.15">
      <c r="A36" s="22"/>
      <c r="B36" s="35"/>
      <c r="C36" s="1236" t="s">
        <v>556</v>
      </c>
      <c r="D36" s="1237"/>
      <c r="E36" s="1238"/>
      <c r="F36" s="36">
        <v>0.04</v>
      </c>
      <c r="G36" s="37" t="s">
        <v>557</v>
      </c>
      <c r="H36" s="37">
        <v>0.04</v>
      </c>
      <c r="I36" s="37">
        <v>0.03</v>
      </c>
      <c r="J36" s="38">
        <v>0.12</v>
      </c>
      <c r="K36" s="22"/>
      <c r="L36" s="22"/>
      <c r="M36" s="22"/>
      <c r="N36" s="22"/>
      <c r="O36" s="22"/>
      <c r="P36" s="22"/>
    </row>
    <row r="37" spans="1:16" ht="39" customHeight="1" x14ac:dyDescent="0.15">
      <c r="A37" s="22"/>
      <c r="B37" s="35"/>
      <c r="C37" s="1236" t="s">
        <v>558</v>
      </c>
      <c r="D37" s="1237"/>
      <c r="E37" s="1238"/>
      <c r="F37" s="36">
        <v>0.6</v>
      </c>
      <c r="G37" s="37">
        <v>0.7</v>
      </c>
      <c r="H37" s="37">
        <v>0.48</v>
      </c>
      <c r="I37" s="37" t="s">
        <v>559</v>
      </c>
      <c r="J37" s="38">
        <v>0.1</v>
      </c>
      <c r="K37" s="22"/>
      <c r="L37" s="22"/>
      <c r="M37" s="22"/>
      <c r="N37" s="22"/>
      <c r="O37" s="22"/>
      <c r="P37" s="22"/>
    </row>
    <row r="38" spans="1:16" ht="39" customHeight="1" x14ac:dyDescent="0.15">
      <c r="A38" s="22"/>
      <c r="B38" s="35"/>
      <c r="C38" s="1236" t="s">
        <v>560</v>
      </c>
      <c r="D38" s="1237"/>
      <c r="E38" s="1238"/>
      <c r="F38" s="36">
        <v>0</v>
      </c>
      <c r="G38" s="37">
        <v>0</v>
      </c>
      <c r="H38" s="37">
        <v>0</v>
      </c>
      <c r="I38" s="37">
        <v>0</v>
      </c>
      <c r="J38" s="38">
        <v>0</v>
      </c>
      <c r="K38" s="22"/>
      <c r="L38" s="22"/>
      <c r="M38" s="22"/>
      <c r="N38" s="22"/>
      <c r="O38" s="22"/>
      <c r="P38" s="22"/>
    </row>
    <row r="39" spans="1:16" ht="39" customHeight="1" x14ac:dyDescent="0.15">
      <c r="A39" s="22"/>
      <c r="B39" s="35"/>
      <c r="C39" s="1236" t="s">
        <v>561</v>
      </c>
      <c r="D39" s="1237"/>
      <c r="E39" s="1238"/>
      <c r="F39" s="36">
        <v>0</v>
      </c>
      <c r="G39" s="37">
        <v>0</v>
      </c>
      <c r="H39" s="37">
        <v>0</v>
      </c>
      <c r="I39" s="37">
        <v>0</v>
      </c>
      <c r="J39" s="38">
        <v>0</v>
      </c>
      <c r="K39" s="22"/>
      <c r="L39" s="22"/>
      <c r="M39" s="22"/>
      <c r="N39" s="22"/>
      <c r="O39" s="22"/>
      <c r="P39" s="22"/>
    </row>
    <row r="40" spans="1:16" ht="39" customHeight="1" x14ac:dyDescent="0.15">
      <c r="A40" s="22"/>
      <c r="B40" s="35"/>
      <c r="C40" s="1236"/>
      <c r="D40" s="1237"/>
      <c r="E40" s="1238"/>
      <c r="F40" s="36"/>
      <c r="G40" s="37"/>
      <c r="H40" s="37"/>
      <c r="I40" s="37"/>
      <c r="J40" s="38"/>
      <c r="K40" s="22"/>
      <c r="L40" s="22"/>
      <c r="M40" s="22"/>
      <c r="N40" s="22"/>
      <c r="O40" s="22"/>
      <c r="P40" s="22"/>
    </row>
    <row r="41" spans="1:16" ht="39" customHeight="1" x14ac:dyDescent="0.15">
      <c r="A41" s="22"/>
      <c r="B41" s="35"/>
      <c r="C41" s="1236"/>
      <c r="D41" s="1237"/>
      <c r="E41" s="1238"/>
      <c r="F41" s="36"/>
      <c r="G41" s="37"/>
      <c r="H41" s="37"/>
      <c r="I41" s="37"/>
      <c r="J41" s="38"/>
      <c r="K41" s="22"/>
      <c r="L41" s="22"/>
      <c r="M41" s="22"/>
      <c r="N41" s="22"/>
      <c r="O41" s="22"/>
      <c r="P41" s="22"/>
    </row>
    <row r="42" spans="1:16" ht="39" customHeight="1" x14ac:dyDescent="0.15">
      <c r="A42" s="22"/>
      <c r="B42" s="39"/>
      <c r="C42" s="1236" t="s">
        <v>562</v>
      </c>
      <c r="D42" s="1237"/>
      <c r="E42" s="1238"/>
      <c r="F42" s="36" t="s">
        <v>504</v>
      </c>
      <c r="G42" s="37" t="s">
        <v>504</v>
      </c>
      <c r="H42" s="37" t="s">
        <v>504</v>
      </c>
      <c r="I42" s="37" t="s">
        <v>504</v>
      </c>
      <c r="J42" s="38" t="s">
        <v>504</v>
      </c>
      <c r="K42" s="22"/>
      <c r="L42" s="22"/>
      <c r="M42" s="22"/>
      <c r="N42" s="22"/>
      <c r="O42" s="22"/>
      <c r="P42" s="22"/>
    </row>
    <row r="43" spans="1:16" ht="39" customHeight="1" thickBot="1" x14ac:dyDescent="0.2">
      <c r="A43" s="22"/>
      <c r="B43" s="40"/>
      <c r="C43" s="1239" t="s">
        <v>563</v>
      </c>
      <c r="D43" s="1240"/>
      <c r="E43" s="1241"/>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fDqb65Rv+dylw5ozzlmc990+YbJHAH9bnY7DTt/QU+yRoAEfaUX490LfBdwlVqIPHJVhj8tDRHlYY7TEoermA==" saltValue="0WpdyuvAjTfETnsfdrJB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8" zoomScaleSheetLayoutView="55" workbookViewId="0">
      <selection activeCell="O58" sqref="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44" t="s">
        <v>11</v>
      </c>
      <c r="C45" s="1245"/>
      <c r="D45" s="58"/>
      <c r="E45" s="1250" t="s">
        <v>12</v>
      </c>
      <c r="F45" s="1250"/>
      <c r="G45" s="1250"/>
      <c r="H45" s="1250"/>
      <c r="I45" s="1250"/>
      <c r="J45" s="1251"/>
      <c r="K45" s="59">
        <v>594</v>
      </c>
      <c r="L45" s="60">
        <v>553</v>
      </c>
      <c r="M45" s="60">
        <v>519</v>
      </c>
      <c r="N45" s="60">
        <v>479</v>
      </c>
      <c r="O45" s="61">
        <v>476</v>
      </c>
      <c r="P45" s="48"/>
      <c r="Q45" s="48"/>
      <c r="R45" s="48"/>
      <c r="S45" s="48"/>
      <c r="T45" s="48"/>
      <c r="U45" s="48"/>
    </row>
    <row r="46" spans="1:21" ht="30.75" customHeight="1" x14ac:dyDescent="0.15">
      <c r="A46" s="48"/>
      <c r="B46" s="1246"/>
      <c r="C46" s="1247"/>
      <c r="D46" s="62"/>
      <c r="E46" s="1252" t="s">
        <v>13</v>
      </c>
      <c r="F46" s="1252"/>
      <c r="G46" s="1252"/>
      <c r="H46" s="1252"/>
      <c r="I46" s="1252"/>
      <c r="J46" s="1253"/>
      <c r="K46" s="63" t="s">
        <v>504</v>
      </c>
      <c r="L46" s="64" t="s">
        <v>504</v>
      </c>
      <c r="M46" s="64" t="s">
        <v>504</v>
      </c>
      <c r="N46" s="64" t="s">
        <v>504</v>
      </c>
      <c r="O46" s="65" t="s">
        <v>504</v>
      </c>
      <c r="P46" s="48"/>
      <c r="Q46" s="48"/>
      <c r="R46" s="48"/>
      <c r="S46" s="48"/>
      <c r="T46" s="48"/>
      <c r="U46" s="48"/>
    </row>
    <row r="47" spans="1:21" ht="30.75" customHeight="1" x14ac:dyDescent="0.15">
      <c r="A47" s="48"/>
      <c r="B47" s="1246"/>
      <c r="C47" s="1247"/>
      <c r="D47" s="62"/>
      <c r="E47" s="1252" t="s">
        <v>14</v>
      </c>
      <c r="F47" s="1252"/>
      <c r="G47" s="1252"/>
      <c r="H47" s="1252"/>
      <c r="I47" s="1252"/>
      <c r="J47" s="1253"/>
      <c r="K47" s="63" t="s">
        <v>504</v>
      </c>
      <c r="L47" s="64" t="s">
        <v>504</v>
      </c>
      <c r="M47" s="64" t="s">
        <v>504</v>
      </c>
      <c r="N47" s="64" t="s">
        <v>504</v>
      </c>
      <c r="O47" s="65" t="s">
        <v>504</v>
      </c>
      <c r="P47" s="48"/>
      <c r="Q47" s="48"/>
      <c r="R47" s="48"/>
      <c r="S47" s="48"/>
      <c r="T47" s="48"/>
      <c r="U47" s="48"/>
    </row>
    <row r="48" spans="1:21" ht="30.75" customHeight="1" x14ac:dyDescent="0.15">
      <c r="A48" s="48"/>
      <c r="B48" s="1246"/>
      <c r="C48" s="1247"/>
      <c r="D48" s="62"/>
      <c r="E48" s="1252" t="s">
        <v>15</v>
      </c>
      <c r="F48" s="1252"/>
      <c r="G48" s="1252"/>
      <c r="H48" s="1252"/>
      <c r="I48" s="1252"/>
      <c r="J48" s="1253"/>
      <c r="K48" s="63">
        <v>69</v>
      </c>
      <c r="L48" s="64">
        <v>64</v>
      </c>
      <c r="M48" s="64">
        <v>66</v>
      </c>
      <c r="N48" s="64">
        <v>69</v>
      </c>
      <c r="O48" s="65">
        <v>70</v>
      </c>
      <c r="P48" s="48"/>
      <c r="Q48" s="48"/>
      <c r="R48" s="48"/>
      <c r="S48" s="48"/>
      <c r="T48" s="48"/>
      <c r="U48" s="48"/>
    </row>
    <row r="49" spans="1:21" ht="30.75" customHeight="1" x14ac:dyDescent="0.15">
      <c r="A49" s="48"/>
      <c r="B49" s="1246"/>
      <c r="C49" s="1247"/>
      <c r="D49" s="62"/>
      <c r="E49" s="1252" t="s">
        <v>16</v>
      </c>
      <c r="F49" s="1252"/>
      <c r="G49" s="1252"/>
      <c r="H49" s="1252"/>
      <c r="I49" s="1252"/>
      <c r="J49" s="1253"/>
      <c r="K49" s="63">
        <v>0</v>
      </c>
      <c r="L49" s="64">
        <v>13</v>
      </c>
      <c r="M49" s="64">
        <v>15</v>
      </c>
      <c r="N49" s="64">
        <v>15</v>
      </c>
      <c r="O49" s="65">
        <v>19</v>
      </c>
      <c r="P49" s="48"/>
      <c r="Q49" s="48"/>
      <c r="R49" s="48"/>
      <c r="S49" s="48"/>
      <c r="T49" s="48"/>
      <c r="U49" s="48"/>
    </row>
    <row r="50" spans="1:21" ht="30.75" customHeight="1" x14ac:dyDescent="0.15">
      <c r="A50" s="48"/>
      <c r="B50" s="1246"/>
      <c r="C50" s="1247"/>
      <c r="D50" s="62"/>
      <c r="E50" s="1252" t="s">
        <v>17</v>
      </c>
      <c r="F50" s="1252"/>
      <c r="G50" s="1252"/>
      <c r="H50" s="1252"/>
      <c r="I50" s="1252"/>
      <c r="J50" s="1253"/>
      <c r="K50" s="63">
        <v>7</v>
      </c>
      <c r="L50" s="64">
        <v>4</v>
      </c>
      <c r="M50" s="64">
        <v>3</v>
      </c>
      <c r="N50" s="64">
        <v>2</v>
      </c>
      <c r="O50" s="65">
        <v>2</v>
      </c>
      <c r="P50" s="48"/>
      <c r="Q50" s="48"/>
      <c r="R50" s="48"/>
      <c r="S50" s="48"/>
      <c r="T50" s="48"/>
      <c r="U50" s="48"/>
    </row>
    <row r="51" spans="1:21" ht="30.75" customHeight="1" x14ac:dyDescent="0.15">
      <c r="A51" s="48"/>
      <c r="B51" s="1248"/>
      <c r="C51" s="1249"/>
      <c r="D51" s="66"/>
      <c r="E51" s="1252" t="s">
        <v>18</v>
      </c>
      <c r="F51" s="1252"/>
      <c r="G51" s="1252"/>
      <c r="H51" s="1252"/>
      <c r="I51" s="1252"/>
      <c r="J51" s="1253"/>
      <c r="K51" s="63" t="s">
        <v>504</v>
      </c>
      <c r="L51" s="64" t="s">
        <v>504</v>
      </c>
      <c r="M51" s="64" t="s">
        <v>504</v>
      </c>
      <c r="N51" s="64" t="s">
        <v>504</v>
      </c>
      <c r="O51" s="65" t="s">
        <v>504</v>
      </c>
      <c r="P51" s="48"/>
      <c r="Q51" s="48"/>
      <c r="R51" s="48"/>
      <c r="S51" s="48"/>
      <c r="T51" s="48"/>
      <c r="U51" s="48"/>
    </row>
    <row r="52" spans="1:21" ht="30.75" customHeight="1" x14ac:dyDescent="0.15">
      <c r="A52" s="48"/>
      <c r="B52" s="1254" t="s">
        <v>19</v>
      </c>
      <c r="C52" s="1255"/>
      <c r="D52" s="66"/>
      <c r="E52" s="1252" t="s">
        <v>20</v>
      </c>
      <c r="F52" s="1252"/>
      <c r="G52" s="1252"/>
      <c r="H52" s="1252"/>
      <c r="I52" s="1252"/>
      <c r="J52" s="1253"/>
      <c r="K52" s="63">
        <v>477</v>
      </c>
      <c r="L52" s="64">
        <v>457</v>
      </c>
      <c r="M52" s="64">
        <v>437</v>
      </c>
      <c r="N52" s="64">
        <v>418</v>
      </c>
      <c r="O52" s="65">
        <v>426</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193</v>
      </c>
      <c r="L53" s="69">
        <v>177</v>
      </c>
      <c r="M53" s="69">
        <v>166</v>
      </c>
      <c r="N53" s="69">
        <v>147</v>
      </c>
      <c r="O53" s="70">
        <v>141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60" t="s">
        <v>25</v>
      </c>
      <c r="C57" s="1261"/>
      <c r="D57" s="1264" t="s">
        <v>26</v>
      </c>
      <c r="E57" s="1265"/>
      <c r="F57" s="1265"/>
      <c r="G57" s="1265"/>
      <c r="H57" s="1265"/>
      <c r="I57" s="1265"/>
      <c r="J57" s="1266"/>
      <c r="K57" s="82" t="s">
        <v>577</v>
      </c>
      <c r="L57" s="83" t="s">
        <v>577</v>
      </c>
      <c r="M57" s="83" t="s">
        <v>577</v>
      </c>
      <c r="N57" s="83" t="s">
        <v>577</v>
      </c>
      <c r="O57" s="83" t="s">
        <v>577</v>
      </c>
    </row>
    <row r="58" spans="1:21" ht="31.5" customHeight="1" thickBot="1" x14ac:dyDescent="0.2">
      <c r="B58" s="1262"/>
      <c r="C58" s="1263"/>
      <c r="D58" s="1267" t="s">
        <v>27</v>
      </c>
      <c r="E58" s="1268"/>
      <c r="F58" s="1268"/>
      <c r="G58" s="1268"/>
      <c r="H58" s="1268"/>
      <c r="I58" s="1268"/>
      <c r="J58" s="1269"/>
      <c r="K58" s="84" t="s">
        <v>577</v>
      </c>
      <c r="L58" s="85" t="s">
        <v>577</v>
      </c>
      <c r="M58" s="85" t="s">
        <v>577</v>
      </c>
      <c r="N58" s="85" t="s">
        <v>577</v>
      </c>
      <c r="O58" s="85" t="s">
        <v>577</v>
      </c>
    </row>
    <row r="59" spans="1:21" ht="24" customHeight="1" x14ac:dyDescent="0.15">
      <c r="B59" s="86"/>
      <c r="C59" s="86"/>
      <c r="D59" s="87" t="s">
        <v>28</v>
      </c>
      <c r="E59" s="88"/>
      <c r="F59" s="88"/>
      <c r="G59" s="88"/>
      <c r="H59" s="88"/>
      <c r="I59" s="88"/>
      <c r="J59" s="88"/>
      <c r="K59" s="88"/>
      <c r="L59" s="88"/>
      <c r="M59" s="88"/>
      <c r="N59" s="88"/>
      <c r="O59" s="88"/>
    </row>
    <row r="60" spans="1:21" ht="24" customHeight="1" x14ac:dyDescent="0.15">
      <c r="B60" s="89"/>
      <c r="C60" s="89"/>
      <c r="D60" s="87" t="s">
        <v>29</v>
      </c>
      <c r="E60" s="88"/>
      <c r="F60" s="88"/>
      <c r="G60" s="88"/>
      <c r="H60" s="88"/>
      <c r="I60" s="88"/>
      <c r="J60" s="88"/>
      <c r="K60" s="88"/>
      <c r="L60" s="88"/>
      <c r="M60" s="88"/>
      <c r="N60" s="88"/>
      <c r="O60" s="88"/>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mqw4a9hRmsqZwl/Q5jBGkKjc2GEX7/XjEyxK80hSGr4r9jEztlZv8COa3elNrdJ8tjmoMSMqdoABDd8fQJxww==" saltValue="3/f0DgbzEfFL+oPSlnC/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7" zoomScaleSheetLayoutView="100" workbookViewId="0"/>
  </sheetViews>
  <sheetFormatPr defaultColWidth="0" defaultRowHeight="13.5" customHeight="1" zeroHeight="1" x14ac:dyDescent="0.15"/>
  <cols>
    <col min="1" max="1" width="6.625" style="90" customWidth="1"/>
    <col min="2" max="3" width="12.625" style="90" customWidth="1"/>
    <col min="4" max="4" width="11.625" style="90" customWidth="1"/>
    <col min="5" max="8" width="10.375" style="90" customWidth="1"/>
    <col min="9" max="13" width="16.375" style="90" customWidth="1"/>
    <col min="14" max="19" width="12.625" style="90" customWidth="1"/>
    <col min="20" max="16384" width="0" style="9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1" t="s">
        <v>9</v>
      </c>
    </row>
    <row r="40" spans="2:13" ht="27.75" customHeight="1" thickBot="1" x14ac:dyDescent="0.2">
      <c r="B40" s="92" t="s">
        <v>10</v>
      </c>
      <c r="C40" s="93"/>
      <c r="D40" s="93"/>
      <c r="E40" s="94"/>
      <c r="F40" s="94"/>
      <c r="G40" s="94"/>
      <c r="H40" s="95" t="s">
        <v>2</v>
      </c>
      <c r="I40" s="96" t="s">
        <v>545</v>
      </c>
      <c r="J40" s="97" t="s">
        <v>546</v>
      </c>
      <c r="K40" s="97" t="s">
        <v>547</v>
      </c>
      <c r="L40" s="97" t="s">
        <v>548</v>
      </c>
      <c r="M40" s="98" t="s">
        <v>549</v>
      </c>
    </row>
    <row r="41" spans="2:13" ht="27.75" customHeight="1" x14ac:dyDescent="0.15">
      <c r="B41" s="1270" t="s">
        <v>30</v>
      </c>
      <c r="C41" s="1271"/>
      <c r="D41" s="99"/>
      <c r="E41" s="1276" t="s">
        <v>31</v>
      </c>
      <c r="F41" s="1276"/>
      <c r="G41" s="1276"/>
      <c r="H41" s="1277"/>
      <c r="I41" s="100">
        <v>4600</v>
      </c>
      <c r="J41" s="101">
        <v>4713</v>
      </c>
      <c r="K41" s="101">
        <v>4754</v>
      </c>
      <c r="L41" s="101">
        <v>4743</v>
      </c>
      <c r="M41" s="102">
        <v>5141</v>
      </c>
    </row>
    <row r="42" spans="2:13" ht="27.75" customHeight="1" x14ac:dyDescent="0.15">
      <c r="B42" s="1272"/>
      <c r="C42" s="1273"/>
      <c r="D42" s="103"/>
      <c r="E42" s="1278" t="s">
        <v>32</v>
      </c>
      <c r="F42" s="1278"/>
      <c r="G42" s="1278"/>
      <c r="H42" s="1279"/>
      <c r="I42" s="104">
        <v>39</v>
      </c>
      <c r="J42" s="105">
        <v>29</v>
      </c>
      <c r="K42" s="105">
        <v>20</v>
      </c>
      <c r="L42" s="105">
        <v>11</v>
      </c>
      <c r="M42" s="106">
        <v>2</v>
      </c>
    </row>
    <row r="43" spans="2:13" ht="27.75" customHeight="1" x14ac:dyDescent="0.15">
      <c r="B43" s="1272"/>
      <c r="C43" s="1273"/>
      <c r="D43" s="103"/>
      <c r="E43" s="1278" t="s">
        <v>33</v>
      </c>
      <c r="F43" s="1278"/>
      <c r="G43" s="1278"/>
      <c r="H43" s="1279"/>
      <c r="I43" s="104">
        <v>716</v>
      </c>
      <c r="J43" s="105">
        <v>214</v>
      </c>
      <c r="K43" s="105">
        <v>586</v>
      </c>
      <c r="L43" s="105">
        <v>563</v>
      </c>
      <c r="M43" s="106">
        <v>559</v>
      </c>
    </row>
    <row r="44" spans="2:13" ht="27.75" customHeight="1" x14ac:dyDescent="0.15">
      <c r="B44" s="1272"/>
      <c r="C44" s="1273"/>
      <c r="D44" s="103"/>
      <c r="E44" s="1278" t="s">
        <v>34</v>
      </c>
      <c r="F44" s="1278"/>
      <c r="G44" s="1278"/>
      <c r="H44" s="1279"/>
      <c r="I44" s="104">
        <v>120</v>
      </c>
      <c r="J44" s="105">
        <v>107</v>
      </c>
      <c r="K44" s="105">
        <v>142</v>
      </c>
      <c r="L44" s="105">
        <v>127</v>
      </c>
      <c r="M44" s="106">
        <v>109</v>
      </c>
    </row>
    <row r="45" spans="2:13" ht="27.75" customHeight="1" x14ac:dyDescent="0.15">
      <c r="B45" s="1272"/>
      <c r="C45" s="1273"/>
      <c r="D45" s="103"/>
      <c r="E45" s="1278" t="s">
        <v>35</v>
      </c>
      <c r="F45" s="1278"/>
      <c r="G45" s="1278"/>
      <c r="H45" s="1279"/>
      <c r="I45" s="104">
        <v>822</v>
      </c>
      <c r="J45" s="105">
        <v>755</v>
      </c>
      <c r="K45" s="105">
        <v>733</v>
      </c>
      <c r="L45" s="105">
        <v>713</v>
      </c>
      <c r="M45" s="106">
        <v>922</v>
      </c>
    </row>
    <row r="46" spans="2:13" ht="27.75" customHeight="1" x14ac:dyDescent="0.15">
      <c r="B46" s="1272"/>
      <c r="C46" s="1273"/>
      <c r="D46" s="107"/>
      <c r="E46" s="1278" t="s">
        <v>36</v>
      </c>
      <c r="F46" s="1278"/>
      <c r="G46" s="1278"/>
      <c r="H46" s="1279"/>
      <c r="I46" s="104" t="s">
        <v>504</v>
      </c>
      <c r="J46" s="105" t="s">
        <v>504</v>
      </c>
      <c r="K46" s="105" t="s">
        <v>504</v>
      </c>
      <c r="L46" s="105" t="s">
        <v>504</v>
      </c>
      <c r="M46" s="106" t="s">
        <v>504</v>
      </c>
    </row>
    <row r="47" spans="2:13" ht="27.75" customHeight="1" x14ac:dyDescent="0.15">
      <c r="B47" s="1272"/>
      <c r="C47" s="1273"/>
      <c r="D47" s="108"/>
      <c r="E47" s="1280" t="s">
        <v>37</v>
      </c>
      <c r="F47" s="1281"/>
      <c r="G47" s="1281"/>
      <c r="H47" s="1282"/>
      <c r="I47" s="104" t="s">
        <v>504</v>
      </c>
      <c r="J47" s="105" t="s">
        <v>504</v>
      </c>
      <c r="K47" s="105" t="s">
        <v>504</v>
      </c>
      <c r="L47" s="105" t="s">
        <v>504</v>
      </c>
      <c r="M47" s="106" t="s">
        <v>504</v>
      </c>
    </row>
    <row r="48" spans="2:13" ht="27.75" customHeight="1" x14ac:dyDescent="0.15">
      <c r="B48" s="1272"/>
      <c r="C48" s="1273"/>
      <c r="D48" s="103"/>
      <c r="E48" s="1278" t="s">
        <v>38</v>
      </c>
      <c r="F48" s="1278"/>
      <c r="G48" s="1278"/>
      <c r="H48" s="1279"/>
      <c r="I48" s="104" t="s">
        <v>504</v>
      </c>
      <c r="J48" s="105" t="s">
        <v>504</v>
      </c>
      <c r="K48" s="105" t="s">
        <v>504</v>
      </c>
      <c r="L48" s="105" t="s">
        <v>504</v>
      </c>
      <c r="M48" s="106" t="s">
        <v>504</v>
      </c>
    </row>
    <row r="49" spans="2:13" ht="27.75" customHeight="1" x14ac:dyDescent="0.15">
      <c r="B49" s="1274"/>
      <c r="C49" s="1275"/>
      <c r="D49" s="103"/>
      <c r="E49" s="1278" t="s">
        <v>39</v>
      </c>
      <c r="F49" s="1278"/>
      <c r="G49" s="1278"/>
      <c r="H49" s="1279"/>
      <c r="I49" s="104" t="s">
        <v>504</v>
      </c>
      <c r="J49" s="105" t="s">
        <v>504</v>
      </c>
      <c r="K49" s="105" t="s">
        <v>504</v>
      </c>
      <c r="L49" s="105" t="s">
        <v>504</v>
      </c>
      <c r="M49" s="106" t="s">
        <v>504</v>
      </c>
    </row>
    <row r="50" spans="2:13" ht="27.75" customHeight="1" x14ac:dyDescent="0.15">
      <c r="B50" s="1283" t="s">
        <v>40</v>
      </c>
      <c r="C50" s="1284"/>
      <c r="D50" s="109"/>
      <c r="E50" s="1278" t="s">
        <v>41</v>
      </c>
      <c r="F50" s="1278"/>
      <c r="G50" s="1278"/>
      <c r="H50" s="1279"/>
      <c r="I50" s="104">
        <v>4249</v>
      </c>
      <c r="J50" s="105">
        <v>4149</v>
      </c>
      <c r="K50" s="105">
        <v>4318</v>
      </c>
      <c r="L50" s="105">
        <v>4402</v>
      </c>
      <c r="M50" s="106">
        <v>3947</v>
      </c>
    </row>
    <row r="51" spans="2:13" ht="27.75" customHeight="1" x14ac:dyDescent="0.15">
      <c r="B51" s="1272"/>
      <c r="C51" s="1273"/>
      <c r="D51" s="103"/>
      <c r="E51" s="1278" t="s">
        <v>42</v>
      </c>
      <c r="F51" s="1278"/>
      <c r="G51" s="1278"/>
      <c r="H51" s="1279"/>
      <c r="I51" s="104">
        <v>354</v>
      </c>
      <c r="J51" s="105">
        <v>308</v>
      </c>
      <c r="K51" s="105">
        <v>269</v>
      </c>
      <c r="L51" s="105">
        <v>235</v>
      </c>
      <c r="M51" s="106" t="s">
        <v>504</v>
      </c>
    </row>
    <row r="52" spans="2:13" ht="27.75" customHeight="1" x14ac:dyDescent="0.15">
      <c r="B52" s="1274"/>
      <c r="C52" s="1275"/>
      <c r="D52" s="103"/>
      <c r="E52" s="1278" t="s">
        <v>43</v>
      </c>
      <c r="F52" s="1278"/>
      <c r="G52" s="1278"/>
      <c r="H52" s="1279"/>
      <c r="I52" s="104">
        <v>3589</v>
      </c>
      <c r="J52" s="105">
        <v>3572</v>
      </c>
      <c r="K52" s="105">
        <v>3628</v>
      </c>
      <c r="L52" s="105">
        <v>3640</v>
      </c>
      <c r="M52" s="106">
        <v>4388</v>
      </c>
    </row>
    <row r="53" spans="2:13" ht="27.75" customHeight="1" thickBot="1" x14ac:dyDescent="0.2">
      <c r="B53" s="1285" t="s">
        <v>44</v>
      </c>
      <c r="C53" s="1286"/>
      <c r="D53" s="110"/>
      <c r="E53" s="1287" t="s">
        <v>45</v>
      </c>
      <c r="F53" s="1287"/>
      <c r="G53" s="1287"/>
      <c r="H53" s="1288"/>
      <c r="I53" s="111">
        <v>-1895</v>
      </c>
      <c r="J53" s="112">
        <v>-2210</v>
      </c>
      <c r="K53" s="112">
        <v>-1980</v>
      </c>
      <c r="L53" s="112">
        <v>-2121</v>
      </c>
      <c r="M53" s="113">
        <v>-1602</v>
      </c>
    </row>
    <row r="54" spans="2:13" ht="27.75" customHeight="1" x14ac:dyDescent="0.15">
      <c r="B54" s="114" t="s">
        <v>46</v>
      </c>
      <c r="C54" s="115"/>
      <c r="D54" s="115"/>
      <c r="E54" s="116"/>
      <c r="F54" s="116"/>
      <c r="G54" s="116"/>
      <c r="H54" s="116"/>
      <c r="I54" s="117"/>
      <c r="J54" s="117"/>
      <c r="K54" s="117"/>
      <c r="L54" s="117"/>
      <c r="M54" s="11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H6Kib4MbGJJx24P96g9oNKJW3faueJHrfBOEdQ/nzxkpK3OjFEmnhH8m73/IPNllE2ODMykVbhwfS3Z3NIzcg==" saltValue="CK3FeYGP6bwpAuqfH1J8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55" zoomScale="70" zoomScaleNormal="70"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8" t="s">
        <v>47</v>
      </c>
    </row>
    <row r="54" spans="2:8" ht="29.25" customHeight="1" thickBot="1" x14ac:dyDescent="0.25">
      <c r="B54" s="119" t="s">
        <v>1</v>
      </c>
      <c r="C54" s="120"/>
      <c r="D54" s="120"/>
      <c r="E54" s="121" t="s">
        <v>2</v>
      </c>
      <c r="F54" s="122" t="s">
        <v>547</v>
      </c>
      <c r="G54" s="122" t="s">
        <v>548</v>
      </c>
      <c r="H54" s="123" t="s">
        <v>549</v>
      </c>
    </row>
    <row r="55" spans="2:8" ht="52.5" customHeight="1" x14ac:dyDescent="0.15">
      <c r="B55" s="124"/>
      <c r="C55" s="1297" t="s">
        <v>48</v>
      </c>
      <c r="D55" s="1297"/>
      <c r="E55" s="1298"/>
      <c r="F55" s="125">
        <v>1750</v>
      </c>
      <c r="G55" s="125">
        <v>1121</v>
      </c>
      <c r="H55" s="126">
        <v>1169</v>
      </c>
    </row>
    <row r="56" spans="2:8" ht="52.5" customHeight="1" x14ac:dyDescent="0.15">
      <c r="B56" s="127"/>
      <c r="C56" s="1299" t="s">
        <v>49</v>
      </c>
      <c r="D56" s="1299"/>
      <c r="E56" s="1300"/>
      <c r="F56" s="128">
        <v>563</v>
      </c>
      <c r="G56" s="128">
        <v>736</v>
      </c>
      <c r="H56" s="129">
        <v>500</v>
      </c>
    </row>
    <row r="57" spans="2:8" ht="53.25" customHeight="1" x14ac:dyDescent="0.15">
      <c r="B57" s="127"/>
      <c r="C57" s="1301" t="s">
        <v>50</v>
      </c>
      <c r="D57" s="1301"/>
      <c r="E57" s="1302"/>
      <c r="F57" s="130">
        <v>1935</v>
      </c>
      <c r="G57" s="130">
        <v>2465</v>
      </c>
      <c r="H57" s="131">
        <v>2195</v>
      </c>
    </row>
    <row r="58" spans="2:8" ht="45.75" customHeight="1" x14ac:dyDescent="0.15">
      <c r="B58" s="132"/>
      <c r="C58" s="1289" t="s">
        <v>572</v>
      </c>
      <c r="D58" s="1290"/>
      <c r="E58" s="1291"/>
      <c r="F58" s="133">
        <v>1334</v>
      </c>
      <c r="G58" s="133">
        <v>1826</v>
      </c>
      <c r="H58" s="134">
        <v>1520</v>
      </c>
    </row>
    <row r="59" spans="2:8" ht="45.75" customHeight="1" x14ac:dyDescent="0.15">
      <c r="B59" s="132"/>
      <c r="C59" s="1289" t="s">
        <v>573</v>
      </c>
      <c r="D59" s="1290"/>
      <c r="E59" s="1291"/>
      <c r="F59" s="133">
        <v>285</v>
      </c>
      <c r="G59" s="133">
        <v>324</v>
      </c>
      <c r="H59" s="134">
        <v>355</v>
      </c>
    </row>
    <row r="60" spans="2:8" ht="45.75" customHeight="1" x14ac:dyDescent="0.15">
      <c r="B60" s="132"/>
      <c r="C60" s="1289" t="s">
        <v>574</v>
      </c>
      <c r="D60" s="1290"/>
      <c r="E60" s="1291"/>
      <c r="F60" s="133">
        <v>250</v>
      </c>
      <c r="G60" s="133">
        <v>243</v>
      </c>
      <c r="H60" s="134">
        <v>235</v>
      </c>
    </row>
    <row r="61" spans="2:8" ht="45.75" customHeight="1" x14ac:dyDescent="0.15">
      <c r="B61" s="132"/>
      <c r="C61" s="1289" t="s">
        <v>575</v>
      </c>
      <c r="D61" s="1290"/>
      <c r="E61" s="1291"/>
      <c r="F61" s="133">
        <v>48</v>
      </c>
      <c r="G61" s="133">
        <v>59</v>
      </c>
      <c r="H61" s="134">
        <v>73</v>
      </c>
    </row>
    <row r="62" spans="2:8" ht="45.75" customHeight="1" thickBot="1" x14ac:dyDescent="0.2">
      <c r="B62" s="135"/>
      <c r="C62" s="1292" t="s">
        <v>576</v>
      </c>
      <c r="D62" s="1293"/>
      <c r="E62" s="1294"/>
      <c r="F62" s="136">
        <v>18</v>
      </c>
      <c r="G62" s="136">
        <v>13</v>
      </c>
      <c r="H62" s="137">
        <v>12</v>
      </c>
    </row>
    <row r="63" spans="2:8" ht="52.5" customHeight="1" thickBot="1" x14ac:dyDescent="0.2">
      <c r="B63" s="138"/>
      <c r="C63" s="1295" t="s">
        <v>51</v>
      </c>
      <c r="D63" s="1295"/>
      <c r="E63" s="1296"/>
      <c r="F63" s="139">
        <v>4248</v>
      </c>
      <c r="G63" s="139">
        <v>4322</v>
      </c>
      <c r="H63" s="140">
        <v>3865</v>
      </c>
    </row>
    <row r="64" spans="2:8" ht="15" customHeight="1" x14ac:dyDescent="0.15"/>
    <row r="65" ht="0" hidden="1" customHeight="1" x14ac:dyDescent="0.15"/>
    <row r="66" ht="0" hidden="1" customHeight="1" x14ac:dyDescent="0.15"/>
  </sheetData>
  <sheetProtection algorithmName="SHA-512" hashValue="hzNefnTgg2281HJMyI/FhTglGDM3IwMsEn6a+K5k3iSEUWdpiQjESbLUfGFV/mi2YshwhoRUK/LcDyD3WKBxrw==" saltValue="AzFscnivYowR6Xm4Ueaf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0304D-1A1D-45C0-BB02-C247B24E282F}">
  <sheetPr>
    <pageSetUpPr fitToPage="1"/>
  </sheetPr>
  <dimension ref="A1:WZM191"/>
  <sheetViews>
    <sheetView showGridLines="0" tabSelected="1" topLeftCell="S1" zoomScale="70" zoomScaleNormal="70" zoomScaleSheetLayoutView="55" workbookViewId="0">
      <selection activeCell="CS9" sqref="CS9"/>
    </sheetView>
  </sheetViews>
  <sheetFormatPr defaultColWidth="0" defaultRowHeight="13.5" customHeight="1" zeroHeight="1" x14ac:dyDescent="0.15"/>
  <cols>
    <col min="1" max="1" width="6.375" style="385" customWidth="1"/>
    <col min="2" max="107" width="2.5" style="385" customWidth="1"/>
    <col min="108" max="108" width="6.125" style="393" customWidth="1"/>
    <col min="109" max="109" width="5.875" style="392"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383"/>
      <c r="B1" s="384"/>
      <c r="DD1" s="385"/>
      <c r="DE1" s="385"/>
    </row>
    <row r="2" spans="1:143" ht="25.5" customHeight="1" x14ac:dyDescent="0.15">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15">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8" customFormat="1" x14ac:dyDescent="0.15">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9"/>
      <c r="DG10" s="289"/>
      <c r="DH10" s="289"/>
      <c r="DI10" s="289"/>
      <c r="DJ10" s="289"/>
      <c r="DK10" s="289"/>
      <c r="DL10" s="289"/>
      <c r="DM10" s="289"/>
      <c r="DN10" s="289"/>
      <c r="DO10" s="289"/>
      <c r="DP10" s="289"/>
      <c r="DQ10" s="289"/>
      <c r="DR10" s="289"/>
      <c r="DS10" s="289"/>
      <c r="DT10" s="289"/>
      <c r="DU10" s="289"/>
      <c r="DV10" s="289"/>
      <c r="DW10" s="289"/>
      <c r="EM10" s="288" t="s">
        <v>578</v>
      </c>
    </row>
    <row r="11" spans="1:143" s="288" customFormat="1" x14ac:dyDescent="0.15">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9"/>
      <c r="DG12" s="289"/>
      <c r="DH12" s="289"/>
      <c r="DI12" s="289"/>
      <c r="DJ12" s="289"/>
      <c r="DK12" s="289"/>
      <c r="DL12" s="289"/>
      <c r="DM12" s="289"/>
      <c r="DN12" s="289"/>
      <c r="DO12" s="289"/>
      <c r="DP12" s="289"/>
      <c r="DQ12" s="289"/>
      <c r="DR12" s="289"/>
      <c r="DS12" s="289"/>
      <c r="DT12" s="289"/>
      <c r="DU12" s="289"/>
      <c r="DV12" s="289"/>
      <c r="DW12" s="289"/>
      <c r="EM12" s="288" t="s">
        <v>578</v>
      </c>
    </row>
    <row r="13" spans="1:143" s="288" customFormat="1" x14ac:dyDescent="0.15">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5"/>
      <c r="DE19" s="385"/>
    </row>
    <row r="20" spans="1:351" x14ac:dyDescent="0.15">
      <c r="DD20" s="385"/>
      <c r="DE20" s="385"/>
    </row>
    <row r="21" spans="1:351" ht="17.25" x14ac:dyDescent="0.15">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7.25" x14ac:dyDescent="0.15">
      <c r="B22" s="392"/>
      <c r="MM22" s="391"/>
    </row>
    <row r="23" spans="1:351" x14ac:dyDescent="0.15">
      <c r="B23" s="392"/>
    </row>
    <row r="24" spans="1:351" x14ac:dyDescent="0.15">
      <c r="B24" s="392"/>
    </row>
    <row r="25" spans="1:351" x14ac:dyDescent="0.15">
      <c r="B25" s="392"/>
    </row>
    <row r="26" spans="1:351" x14ac:dyDescent="0.15">
      <c r="B26" s="392"/>
    </row>
    <row r="27" spans="1:351" x14ac:dyDescent="0.15">
      <c r="B27" s="392"/>
    </row>
    <row r="28" spans="1:351" x14ac:dyDescent="0.15">
      <c r="B28" s="392"/>
    </row>
    <row r="29" spans="1:351" x14ac:dyDescent="0.15">
      <c r="B29" s="392"/>
    </row>
    <row r="30" spans="1:351" x14ac:dyDescent="0.15">
      <c r="B30" s="392"/>
    </row>
    <row r="31" spans="1:351" x14ac:dyDescent="0.15">
      <c r="B31" s="392"/>
    </row>
    <row r="32" spans="1:351" x14ac:dyDescent="0.15">
      <c r="B32" s="392"/>
    </row>
    <row r="33" spans="2:109" x14ac:dyDescent="0.15">
      <c r="B33" s="392"/>
    </row>
    <row r="34" spans="2:109" x14ac:dyDescent="0.15">
      <c r="B34" s="392"/>
    </row>
    <row r="35" spans="2:109" x14ac:dyDescent="0.15">
      <c r="B35" s="392"/>
    </row>
    <row r="36" spans="2:109" x14ac:dyDescent="0.15">
      <c r="B36" s="392"/>
    </row>
    <row r="37" spans="2:109" x14ac:dyDescent="0.15">
      <c r="B37" s="392"/>
    </row>
    <row r="38" spans="2:109" x14ac:dyDescent="0.15">
      <c r="B38" s="392"/>
    </row>
    <row r="39" spans="2:109" x14ac:dyDescent="0.15">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x14ac:dyDescent="0.15">
      <c r="B40" s="397"/>
      <c r="DD40" s="397"/>
      <c r="DE40" s="385"/>
    </row>
    <row r="41" spans="2:109" ht="17.25" x14ac:dyDescent="0.15">
      <c r="B41" s="398" t="s">
        <v>579</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x14ac:dyDescent="0.15">
      <c r="B42" s="392"/>
      <c r="G42" s="399"/>
      <c r="I42" s="400"/>
      <c r="J42" s="400"/>
      <c r="K42" s="400"/>
      <c r="AM42" s="399"/>
      <c r="AN42" s="399" t="s">
        <v>580</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15">
      <c r="B43" s="392"/>
      <c r="AN43" s="1316" t="s">
        <v>581</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2"/>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2"/>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2"/>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2"/>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x14ac:dyDescent="0.15">
      <c r="B49" s="392"/>
      <c r="AN49" s="385" t="s">
        <v>582</v>
      </c>
    </row>
    <row r="50" spans="1:109" x14ac:dyDescent="0.15">
      <c r="B50" s="392"/>
      <c r="G50" s="1309"/>
      <c r="H50" s="1309"/>
      <c r="I50" s="1309"/>
      <c r="J50" s="1309"/>
      <c r="K50" s="402"/>
      <c r="L50" s="402"/>
      <c r="M50" s="403"/>
      <c r="N50" s="403"/>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08" t="s">
        <v>545</v>
      </c>
      <c r="BQ50" s="1308"/>
      <c r="BR50" s="1308"/>
      <c r="BS50" s="1308"/>
      <c r="BT50" s="1308"/>
      <c r="BU50" s="1308"/>
      <c r="BV50" s="1308"/>
      <c r="BW50" s="1308"/>
      <c r="BX50" s="1308" t="s">
        <v>546</v>
      </c>
      <c r="BY50" s="1308"/>
      <c r="BZ50" s="1308"/>
      <c r="CA50" s="1308"/>
      <c r="CB50" s="1308"/>
      <c r="CC50" s="1308"/>
      <c r="CD50" s="1308"/>
      <c r="CE50" s="1308"/>
      <c r="CF50" s="1308" t="s">
        <v>547</v>
      </c>
      <c r="CG50" s="1308"/>
      <c r="CH50" s="1308"/>
      <c r="CI50" s="1308"/>
      <c r="CJ50" s="1308"/>
      <c r="CK50" s="1308"/>
      <c r="CL50" s="1308"/>
      <c r="CM50" s="1308"/>
      <c r="CN50" s="1308" t="s">
        <v>548</v>
      </c>
      <c r="CO50" s="1308"/>
      <c r="CP50" s="1308"/>
      <c r="CQ50" s="1308"/>
      <c r="CR50" s="1308"/>
      <c r="CS50" s="1308"/>
      <c r="CT50" s="1308"/>
      <c r="CU50" s="1308"/>
      <c r="CV50" s="1308" t="s">
        <v>549</v>
      </c>
      <c r="CW50" s="1308"/>
      <c r="CX50" s="1308"/>
      <c r="CY50" s="1308"/>
      <c r="CZ50" s="1308"/>
      <c r="DA50" s="1308"/>
      <c r="DB50" s="1308"/>
      <c r="DC50" s="1308"/>
    </row>
    <row r="51" spans="1:109" ht="13.5" customHeight="1" x14ac:dyDescent="0.15">
      <c r="B51" s="392"/>
      <c r="G51" s="1311"/>
      <c r="H51" s="1311"/>
      <c r="I51" s="1325"/>
      <c r="J51" s="1325"/>
      <c r="K51" s="1310"/>
      <c r="L51" s="1310"/>
      <c r="M51" s="1310"/>
      <c r="N51" s="1310"/>
      <c r="AM51" s="401"/>
      <c r="AN51" s="1306" t="s">
        <v>583</v>
      </c>
      <c r="AO51" s="1306"/>
      <c r="AP51" s="1306"/>
      <c r="AQ51" s="1306"/>
      <c r="AR51" s="1306"/>
      <c r="AS51" s="1306"/>
      <c r="AT51" s="1306"/>
      <c r="AU51" s="1306"/>
      <c r="AV51" s="1306"/>
      <c r="AW51" s="1306"/>
      <c r="AX51" s="1306"/>
      <c r="AY51" s="1306"/>
      <c r="AZ51" s="1306"/>
      <c r="BA51" s="1306"/>
      <c r="BB51" s="1306" t="s">
        <v>584</v>
      </c>
      <c r="BC51" s="1306"/>
      <c r="BD51" s="1306"/>
      <c r="BE51" s="1306"/>
      <c r="BF51" s="1306"/>
      <c r="BG51" s="1306"/>
      <c r="BH51" s="1306"/>
      <c r="BI51" s="1306"/>
      <c r="BJ51" s="1306"/>
      <c r="BK51" s="1306"/>
      <c r="BL51" s="1306"/>
      <c r="BM51" s="1306"/>
      <c r="BN51" s="1306"/>
      <c r="BO51" s="1306"/>
      <c r="BP51" s="1315"/>
      <c r="BQ51" s="1303"/>
      <c r="BR51" s="1303"/>
      <c r="BS51" s="1303"/>
      <c r="BT51" s="1303"/>
      <c r="BU51" s="1303"/>
      <c r="BV51" s="1303"/>
      <c r="BW51" s="1303"/>
      <c r="BX51" s="1303"/>
      <c r="BY51" s="1303"/>
      <c r="BZ51" s="1303"/>
      <c r="CA51" s="1303"/>
      <c r="CB51" s="1303"/>
      <c r="CC51" s="1303"/>
      <c r="CD51" s="1303"/>
      <c r="CE51" s="1303"/>
      <c r="CF51" s="1303"/>
      <c r="CG51" s="1303"/>
      <c r="CH51" s="1303"/>
      <c r="CI51" s="1303"/>
      <c r="CJ51" s="1303"/>
      <c r="CK51" s="1303"/>
      <c r="CL51" s="1303"/>
      <c r="CM51" s="1303"/>
      <c r="CN51" s="1303"/>
      <c r="CO51" s="1303"/>
      <c r="CP51" s="1303"/>
      <c r="CQ51" s="1303"/>
      <c r="CR51" s="1303"/>
      <c r="CS51" s="1303"/>
      <c r="CT51" s="1303"/>
      <c r="CU51" s="1303"/>
      <c r="CV51" s="1303"/>
      <c r="CW51" s="1303"/>
      <c r="CX51" s="1303"/>
      <c r="CY51" s="1303"/>
      <c r="CZ51" s="1303"/>
      <c r="DA51" s="1303"/>
      <c r="DB51" s="1303"/>
      <c r="DC51" s="1303"/>
    </row>
    <row r="52" spans="1:109" x14ac:dyDescent="0.15">
      <c r="B52" s="392"/>
      <c r="G52" s="1311"/>
      <c r="H52" s="1311"/>
      <c r="I52" s="1325"/>
      <c r="J52" s="1325"/>
      <c r="K52" s="1310"/>
      <c r="L52" s="1310"/>
      <c r="M52" s="1310"/>
      <c r="N52" s="1310"/>
      <c r="AM52" s="401"/>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3"/>
      <c r="BQ52" s="1303"/>
      <c r="BR52" s="1303"/>
      <c r="BS52" s="1303"/>
      <c r="BT52" s="1303"/>
      <c r="BU52" s="1303"/>
      <c r="BV52" s="1303"/>
      <c r="BW52" s="1303"/>
      <c r="BX52" s="1303"/>
      <c r="BY52" s="1303"/>
      <c r="BZ52" s="1303"/>
      <c r="CA52" s="1303"/>
      <c r="CB52" s="1303"/>
      <c r="CC52" s="1303"/>
      <c r="CD52" s="1303"/>
      <c r="CE52" s="1303"/>
      <c r="CF52" s="1303"/>
      <c r="CG52" s="1303"/>
      <c r="CH52" s="1303"/>
      <c r="CI52" s="1303"/>
      <c r="CJ52" s="1303"/>
      <c r="CK52" s="1303"/>
      <c r="CL52" s="1303"/>
      <c r="CM52" s="1303"/>
      <c r="CN52" s="1303"/>
      <c r="CO52" s="1303"/>
      <c r="CP52" s="1303"/>
      <c r="CQ52" s="1303"/>
      <c r="CR52" s="1303"/>
      <c r="CS52" s="1303"/>
      <c r="CT52" s="1303"/>
      <c r="CU52" s="1303"/>
      <c r="CV52" s="1303"/>
      <c r="CW52" s="1303"/>
      <c r="CX52" s="1303"/>
      <c r="CY52" s="1303"/>
      <c r="CZ52" s="1303"/>
      <c r="DA52" s="1303"/>
      <c r="DB52" s="1303"/>
      <c r="DC52" s="1303"/>
    </row>
    <row r="53" spans="1:109" x14ac:dyDescent="0.15">
      <c r="A53" s="400"/>
      <c r="B53" s="392"/>
      <c r="G53" s="1311"/>
      <c r="H53" s="1311"/>
      <c r="I53" s="1309"/>
      <c r="J53" s="1309"/>
      <c r="K53" s="1310"/>
      <c r="L53" s="1310"/>
      <c r="M53" s="1310"/>
      <c r="N53" s="1310"/>
      <c r="AM53" s="401"/>
      <c r="AN53" s="1306"/>
      <c r="AO53" s="1306"/>
      <c r="AP53" s="1306"/>
      <c r="AQ53" s="1306"/>
      <c r="AR53" s="1306"/>
      <c r="AS53" s="1306"/>
      <c r="AT53" s="1306"/>
      <c r="AU53" s="1306"/>
      <c r="AV53" s="1306"/>
      <c r="AW53" s="1306"/>
      <c r="AX53" s="1306"/>
      <c r="AY53" s="1306"/>
      <c r="AZ53" s="1306"/>
      <c r="BA53" s="1306"/>
      <c r="BB53" s="1306" t="s">
        <v>585</v>
      </c>
      <c r="BC53" s="1306"/>
      <c r="BD53" s="1306"/>
      <c r="BE53" s="1306"/>
      <c r="BF53" s="1306"/>
      <c r="BG53" s="1306"/>
      <c r="BH53" s="1306"/>
      <c r="BI53" s="1306"/>
      <c r="BJ53" s="1306"/>
      <c r="BK53" s="1306"/>
      <c r="BL53" s="1306"/>
      <c r="BM53" s="1306"/>
      <c r="BN53" s="1306"/>
      <c r="BO53" s="1306"/>
      <c r="BP53" s="1315"/>
      <c r="BQ53" s="1303"/>
      <c r="BR53" s="1303"/>
      <c r="BS53" s="1303"/>
      <c r="BT53" s="1303"/>
      <c r="BU53" s="1303"/>
      <c r="BV53" s="1303"/>
      <c r="BW53" s="1303"/>
      <c r="BX53" s="1303">
        <v>46.2</v>
      </c>
      <c r="BY53" s="1303"/>
      <c r="BZ53" s="1303"/>
      <c r="CA53" s="1303"/>
      <c r="CB53" s="1303"/>
      <c r="CC53" s="1303"/>
      <c r="CD53" s="1303"/>
      <c r="CE53" s="1303"/>
      <c r="CF53" s="1303">
        <v>57.6</v>
      </c>
      <c r="CG53" s="1303"/>
      <c r="CH53" s="1303"/>
      <c r="CI53" s="1303"/>
      <c r="CJ53" s="1303"/>
      <c r="CK53" s="1303"/>
      <c r="CL53" s="1303"/>
      <c r="CM53" s="1303"/>
      <c r="CN53" s="1303">
        <v>58.8</v>
      </c>
      <c r="CO53" s="1303"/>
      <c r="CP53" s="1303"/>
      <c r="CQ53" s="1303"/>
      <c r="CR53" s="1303"/>
      <c r="CS53" s="1303"/>
      <c r="CT53" s="1303"/>
      <c r="CU53" s="1303"/>
      <c r="CV53" s="1303">
        <v>57.9</v>
      </c>
      <c r="CW53" s="1303"/>
      <c r="CX53" s="1303"/>
      <c r="CY53" s="1303"/>
      <c r="CZ53" s="1303"/>
      <c r="DA53" s="1303"/>
      <c r="DB53" s="1303"/>
      <c r="DC53" s="1303"/>
    </row>
    <row r="54" spans="1:109" x14ac:dyDescent="0.15">
      <c r="A54" s="400"/>
      <c r="B54" s="392"/>
      <c r="G54" s="1311"/>
      <c r="H54" s="1311"/>
      <c r="I54" s="1309"/>
      <c r="J54" s="1309"/>
      <c r="K54" s="1310"/>
      <c r="L54" s="1310"/>
      <c r="M54" s="1310"/>
      <c r="N54" s="1310"/>
      <c r="AM54" s="401"/>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3"/>
      <c r="BQ54" s="1303"/>
      <c r="BR54" s="1303"/>
      <c r="BS54" s="1303"/>
      <c r="BT54" s="1303"/>
      <c r="BU54" s="1303"/>
      <c r="BV54" s="1303"/>
      <c r="BW54" s="1303"/>
      <c r="BX54" s="1303"/>
      <c r="BY54" s="1303"/>
      <c r="BZ54" s="1303"/>
      <c r="CA54" s="1303"/>
      <c r="CB54" s="1303"/>
      <c r="CC54" s="1303"/>
      <c r="CD54" s="1303"/>
      <c r="CE54" s="1303"/>
      <c r="CF54" s="1303"/>
      <c r="CG54" s="1303"/>
      <c r="CH54" s="1303"/>
      <c r="CI54" s="1303"/>
      <c r="CJ54" s="1303"/>
      <c r="CK54" s="1303"/>
      <c r="CL54" s="1303"/>
      <c r="CM54" s="1303"/>
      <c r="CN54" s="1303"/>
      <c r="CO54" s="1303"/>
      <c r="CP54" s="1303"/>
      <c r="CQ54" s="1303"/>
      <c r="CR54" s="1303"/>
      <c r="CS54" s="1303"/>
      <c r="CT54" s="1303"/>
      <c r="CU54" s="1303"/>
      <c r="CV54" s="1303"/>
      <c r="CW54" s="1303"/>
      <c r="CX54" s="1303"/>
      <c r="CY54" s="1303"/>
      <c r="CZ54" s="1303"/>
      <c r="DA54" s="1303"/>
      <c r="DB54" s="1303"/>
      <c r="DC54" s="1303"/>
    </row>
    <row r="55" spans="1:109" x14ac:dyDescent="0.15">
      <c r="A55" s="400"/>
      <c r="B55" s="392"/>
      <c r="G55" s="1309"/>
      <c r="H55" s="1309"/>
      <c r="I55" s="1309"/>
      <c r="J55" s="1309"/>
      <c r="K55" s="1310"/>
      <c r="L55" s="1310"/>
      <c r="M55" s="1310"/>
      <c r="N55" s="1310"/>
      <c r="AN55" s="1308" t="s">
        <v>586</v>
      </c>
      <c r="AO55" s="1308"/>
      <c r="AP55" s="1308"/>
      <c r="AQ55" s="1308"/>
      <c r="AR55" s="1308"/>
      <c r="AS55" s="1308"/>
      <c r="AT55" s="1308"/>
      <c r="AU55" s="1308"/>
      <c r="AV55" s="1308"/>
      <c r="AW55" s="1308"/>
      <c r="AX55" s="1308"/>
      <c r="AY55" s="1308"/>
      <c r="AZ55" s="1308"/>
      <c r="BA55" s="1308"/>
      <c r="BB55" s="1306" t="s">
        <v>584</v>
      </c>
      <c r="BC55" s="1306"/>
      <c r="BD55" s="1306"/>
      <c r="BE55" s="1306"/>
      <c r="BF55" s="1306"/>
      <c r="BG55" s="1306"/>
      <c r="BH55" s="1306"/>
      <c r="BI55" s="1306"/>
      <c r="BJ55" s="1306"/>
      <c r="BK55" s="1306"/>
      <c r="BL55" s="1306"/>
      <c r="BM55" s="1306"/>
      <c r="BN55" s="1306"/>
      <c r="BO55" s="1306"/>
      <c r="BP55" s="1315"/>
      <c r="BQ55" s="1303"/>
      <c r="BR55" s="1303"/>
      <c r="BS55" s="1303"/>
      <c r="BT55" s="1303"/>
      <c r="BU55" s="1303"/>
      <c r="BV55" s="1303"/>
      <c r="BW55" s="1303"/>
      <c r="BX55" s="1303">
        <v>0</v>
      </c>
      <c r="BY55" s="1303"/>
      <c r="BZ55" s="1303"/>
      <c r="CA55" s="1303"/>
      <c r="CB55" s="1303"/>
      <c r="CC55" s="1303"/>
      <c r="CD55" s="1303"/>
      <c r="CE55" s="1303"/>
      <c r="CF55" s="1303">
        <v>0</v>
      </c>
      <c r="CG55" s="1303"/>
      <c r="CH55" s="1303"/>
      <c r="CI55" s="1303"/>
      <c r="CJ55" s="1303"/>
      <c r="CK55" s="1303"/>
      <c r="CL55" s="1303"/>
      <c r="CM55" s="1303"/>
      <c r="CN55" s="1303">
        <v>0</v>
      </c>
      <c r="CO55" s="1303"/>
      <c r="CP55" s="1303"/>
      <c r="CQ55" s="1303"/>
      <c r="CR55" s="1303"/>
      <c r="CS55" s="1303"/>
      <c r="CT55" s="1303"/>
      <c r="CU55" s="1303"/>
      <c r="CV55" s="1303">
        <v>0</v>
      </c>
      <c r="CW55" s="1303"/>
      <c r="CX55" s="1303"/>
      <c r="CY55" s="1303"/>
      <c r="CZ55" s="1303"/>
      <c r="DA55" s="1303"/>
      <c r="DB55" s="1303"/>
      <c r="DC55" s="1303"/>
    </row>
    <row r="56" spans="1:109" x14ac:dyDescent="0.15">
      <c r="A56" s="400"/>
      <c r="B56" s="392"/>
      <c r="G56" s="1309"/>
      <c r="H56" s="1309"/>
      <c r="I56" s="1309"/>
      <c r="J56" s="1309"/>
      <c r="K56" s="1310"/>
      <c r="L56" s="1310"/>
      <c r="M56" s="1310"/>
      <c r="N56" s="1310"/>
      <c r="AN56" s="1308"/>
      <c r="AO56" s="1308"/>
      <c r="AP56" s="1308"/>
      <c r="AQ56" s="1308"/>
      <c r="AR56" s="1308"/>
      <c r="AS56" s="1308"/>
      <c r="AT56" s="1308"/>
      <c r="AU56" s="1308"/>
      <c r="AV56" s="1308"/>
      <c r="AW56" s="1308"/>
      <c r="AX56" s="1308"/>
      <c r="AY56" s="1308"/>
      <c r="AZ56" s="1308"/>
      <c r="BA56" s="1308"/>
      <c r="BB56" s="1306"/>
      <c r="BC56" s="1306"/>
      <c r="BD56" s="1306"/>
      <c r="BE56" s="1306"/>
      <c r="BF56" s="1306"/>
      <c r="BG56" s="1306"/>
      <c r="BH56" s="1306"/>
      <c r="BI56" s="1306"/>
      <c r="BJ56" s="1306"/>
      <c r="BK56" s="1306"/>
      <c r="BL56" s="1306"/>
      <c r="BM56" s="1306"/>
      <c r="BN56" s="1306"/>
      <c r="BO56" s="1306"/>
      <c r="BP56" s="1303"/>
      <c r="BQ56" s="1303"/>
      <c r="BR56" s="1303"/>
      <c r="BS56" s="1303"/>
      <c r="BT56" s="1303"/>
      <c r="BU56" s="1303"/>
      <c r="BV56" s="1303"/>
      <c r="BW56" s="1303"/>
      <c r="BX56" s="1303"/>
      <c r="BY56" s="1303"/>
      <c r="BZ56" s="1303"/>
      <c r="CA56" s="1303"/>
      <c r="CB56" s="1303"/>
      <c r="CC56" s="1303"/>
      <c r="CD56" s="1303"/>
      <c r="CE56" s="1303"/>
      <c r="CF56" s="1303"/>
      <c r="CG56" s="1303"/>
      <c r="CH56" s="1303"/>
      <c r="CI56" s="1303"/>
      <c r="CJ56" s="1303"/>
      <c r="CK56" s="1303"/>
      <c r="CL56" s="1303"/>
      <c r="CM56" s="1303"/>
      <c r="CN56" s="1303"/>
      <c r="CO56" s="1303"/>
      <c r="CP56" s="1303"/>
      <c r="CQ56" s="1303"/>
      <c r="CR56" s="1303"/>
      <c r="CS56" s="1303"/>
      <c r="CT56" s="1303"/>
      <c r="CU56" s="1303"/>
      <c r="CV56" s="1303"/>
      <c r="CW56" s="1303"/>
      <c r="CX56" s="1303"/>
      <c r="CY56" s="1303"/>
      <c r="CZ56" s="1303"/>
      <c r="DA56" s="1303"/>
      <c r="DB56" s="1303"/>
      <c r="DC56" s="1303"/>
    </row>
    <row r="57" spans="1:109" s="400" customFormat="1" x14ac:dyDescent="0.15">
      <c r="B57" s="404"/>
      <c r="G57" s="1309"/>
      <c r="H57" s="1309"/>
      <c r="I57" s="1304"/>
      <c r="J57" s="1304"/>
      <c r="K57" s="1310"/>
      <c r="L57" s="1310"/>
      <c r="M57" s="1310"/>
      <c r="N57" s="1310"/>
      <c r="AM57" s="385"/>
      <c r="AN57" s="1308"/>
      <c r="AO57" s="1308"/>
      <c r="AP57" s="1308"/>
      <c r="AQ57" s="1308"/>
      <c r="AR57" s="1308"/>
      <c r="AS57" s="1308"/>
      <c r="AT57" s="1308"/>
      <c r="AU57" s="1308"/>
      <c r="AV57" s="1308"/>
      <c r="AW57" s="1308"/>
      <c r="AX57" s="1308"/>
      <c r="AY57" s="1308"/>
      <c r="AZ57" s="1308"/>
      <c r="BA57" s="1308"/>
      <c r="BB57" s="1306" t="s">
        <v>585</v>
      </c>
      <c r="BC57" s="1306"/>
      <c r="BD57" s="1306"/>
      <c r="BE57" s="1306"/>
      <c r="BF57" s="1306"/>
      <c r="BG57" s="1306"/>
      <c r="BH57" s="1306"/>
      <c r="BI57" s="1306"/>
      <c r="BJ57" s="1306"/>
      <c r="BK57" s="1306"/>
      <c r="BL57" s="1306"/>
      <c r="BM57" s="1306"/>
      <c r="BN57" s="1306"/>
      <c r="BO57" s="1306"/>
      <c r="BP57" s="1315"/>
      <c r="BQ57" s="1303"/>
      <c r="BR57" s="1303"/>
      <c r="BS57" s="1303"/>
      <c r="BT57" s="1303"/>
      <c r="BU57" s="1303"/>
      <c r="BV57" s="1303"/>
      <c r="BW57" s="1303"/>
      <c r="BX57" s="1303">
        <v>55.3</v>
      </c>
      <c r="BY57" s="1303"/>
      <c r="BZ57" s="1303"/>
      <c r="CA57" s="1303"/>
      <c r="CB57" s="1303"/>
      <c r="CC57" s="1303"/>
      <c r="CD57" s="1303"/>
      <c r="CE57" s="1303"/>
      <c r="CF57" s="1303">
        <v>56.3</v>
      </c>
      <c r="CG57" s="1303"/>
      <c r="CH57" s="1303"/>
      <c r="CI57" s="1303"/>
      <c r="CJ57" s="1303"/>
      <c r="CK57" s="1303"/>
      <c r="CL57" s="1303"/>
      <c r="CM57" s="1303"/>
      <c r="CN57" s="1303">
        <v>58.3</v>
      </c>
      <c r="CO57" s="1303"/>
      <c r="CP57" s="1303"/>
      <c r="CQ57" s="1303"/>
      <c r="CR57" s="1303"/>
      <c r="CS57" s="1303"/>
      <c r="CT57" s="1303"/>
      <c r="CU57" s="1303"/>
      <c r="CV57" s="1303">
        <v>59</v>
      </c>
      <c r="CW57" s="1303"/>
      <c r="CX57" s="1303"/>
      <c r="CY57" s="1303"/>
      <c r="CZ57" s="1303"/>
      <c r="DA57" s="1303"/>
      <c r="DB57" s="1303"/>
      <c r="DC57" s="1303"/>
      <c r="DD57" s="405"/>
      <c r="DE57" s="404"/>
    </row>
    <row r="58" spans="1:109" s="400" customFormat="1" x14ac:dyDescent="0.15">
      <c r="A58" s="385"/>
      <c r="B58" s="404"/>
      <c r="G58" s="1309"/>
      <c r="H58" s="1309"/>
      <c r="I58" s="1304"/>
      <c r="J58" s="1304"/>
      <c r="K58" s="1310"/>
      <c r="L58" s="1310"/>
      <c r="M58" s="1310"/>
      <c r="N58" s="1310"/>
      <c r="AM58" s="385"/>
      <c r="AN58" s="1308"/>
      <c r="AO58" s="1308"/>
      <c r="AP58" s="1308"/>
      <c r="AQ58" s="1308"/>
      <c r="AR58" s="1308"/>
      <c r="AS58" s="1308"/>
      <c r="AT58" s="1308"/>
      <c r="AU58" s="1308"/>
      <c r="AV58" s="1308"/>
      <c r="AW58" s="1308"/>
      <c r="AX58" s="1308"/>
      <c r="AY58" s="1308"/>
      <c r="AZ58" s="1308"/>
      <c r="BA58" s="1308"/>
      <c r="BB58" s="1306"/>
      <c r="BC58" s="1306"/>
      <c r="BD58" s="1306"/>
      <c r="BE58" s="1306"/>
      <c r="BF58" s="1306"/>
      <c r="BG58" s="1306"/>
      <c r="BH58" s="1306"/>
      <c r="BI58" s="1306"/>
      <c r="BJ58" s="1306"/>
      <c r="BK58" s="1306"/>
      <c r="BL58" s="1306"/>
      <c r="BM58" s="1306"/>
      <c r="BN58" s="1306"/>
      <c r="BO58" s="1306"/>
      <c r="BP58" s="1303"/>
      <c r="BQ58" s="1303"/>
      <c r="BR58" s="1303"/>
      <c r="BS58" s="1303"/>
      <c r="BT58" s="1303"/>
      <c r="BU58" s="1303"/>
      <c r="BV58" s="1303"/>
      <c r="BW58" s="1303"/>
      <c r="BX58" s="1303"/>
      <c r="BY58" s="1303"/>
      <c r="BZ58" s="1303"/>
      <c r="CA58" s="1303"/>
      <c r="CB58" s="1303"/>
      <c r="CC58" s="1303"/>
      <c r="CD58" s="1303"/>
      <c r="CE58" s="1303"/>
      <c r="CF58" s="1303"/>
      <c r="CG58" s="1303"/>
      <c r="CH58" s="1303"/>
      <c r="CI58" s="1303"/>
      <c r="CJ58" s="1303"/>
      <c r="CK58" s="1303"/>
      <c r="CL58" s="1303"/>
      <c r="CM58" s="1303"/>
      <c r="CN58" s="1303"/>
      <c r="CO58" s="1303"/>
      <c r="CP58" s="1303"/>
      <c r="CQ58" s="1303"/>
      <c r="CR58" s="1303"/>
      <c r="CS58" s="1303"/>
      <c r="CT58" s="1303"/>
      <c r="CU58" s="1303"/>
      <c r="CV58" s="1303"/>
      <c r="CW58" s="1303"/>
      <c r="CX58" s="1303"/>
      <c r="CY58" s="1303"/>
      <c r="CZ58" s="1303"/>
      <c r="DA58" s="1303"/>
      <c r="DB58" s="1303"/>
      <c r="DC58" s="1303"/>
      <c r="DD58" s="405"/>
      <c r="DE58" s="404"/>
    </row>
    <row r="59" spans="1:109" s="400" customFormat="1" x14ac:dyDescent="0.15">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x14ac:dyDescent="0.15">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x14ac:dyDescent="0.15">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x14ac:dyDescent="0.15">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7.25" x14ac:dyDescent="0.15">
      <c r="B63" s="411" t="s">
        <v>587</v>
      </c>
    </row>
    <row r="64" spans="1:109" x14ac:dyDescent="0.15">
      <c r="B64" s="392"/>
      <c r="G64" s="399"/>
      <c r="I64" s="412"/>
      <c r="J64" s="412"/>
      <c r="K64" s="412"/>
      <c r="L64" s="412"/>
      <c r="M64" s="412"/>
      <c r="N64" s="413"/>
      <c r="AM64" s="399"/>
      <c r="AN64" s="399" t="s">
        <v>580</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x14ac:dyDescent="0.15">
      <c r="B65" s="392"/>
      <c r="AN65" s="1316" t="s">
        <v>588</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2"/>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2"/>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2"/>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2"/>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x14ac:dyDescent="0.15">
      <c r="B71" s="392"/>
      <c r="G71" s="417"/>
      <c r="I71" s="418"/>
      <c r="J71" s="415"/>
      <c r="K71" s="415"/>
      <c r="L71" s="416"/>
      <c r="M71" s="415"/>
      <c r="N71" s="416"/>
      <c r="AM71" s="417"/>
      <c r="AN71" s="385" t="s">
        <v>582</v>
      </c>
    </row>
    <row r="72" spans="2:107" x14ac:dyDescent="0.15">
      <c r="B72" s="392"/>
      <c r="G72" s="1309"/>
      <c r="H72" s="1309"/>
      <c r="I72" s="1309"/>
      <c r="J72" s="1309"/>
      <c r="K72" s="402"/>
      <c r="L72" s="402"/>
      <c r="M72" s="403"/>
      <c r="N72" s="403"/>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08" t="s">
        <v>545</v>
      </c>
      <c r="BQ72" s="1308"/>
      <c r="BR72" s="1308"/>
      <c r="BS72" s="1308"/>
      <c r="BT72" s="1308"/>
      <c r="BU72" s="1308"/>
      <c r="BV72" s="1308"/>
      <c r="BW72" s="1308"/>
      <c r="BX72" s="1308" t="s">
        <v>546</v>
      </c>
      <c r="BY72" s="1308"/>
      <c r="BZ72" s="1308"/>
      <c r="CA72" s="1308"/>
      <c r="CB72" s="1308"/>
      <c r="CC72" s="1308"/>
      <c r="CD72" s="1308"/>
      <c r="CE72" s="1308"/>
      <c r="CF72" s="1308" t="s">
        <v>547</v>
      </c>
      <c r="CG72" s="1308"/>
      <c r="CH72" s="1308"/>
      <c r="CI72" s="1308"/>
      <c r="CJ72" s="1308"/>
      <c r="CK72" s="1308"/>
      <c r="CL72" s="1308"/>
      <c r="CM72" s="1308"/>
      <c r="CN72" s="1308" t="s">
        <v>548</v>
      </c>
      <c r="CO72" s="1308"/>
      <c r="CP72" s="1308"/>
      <c r="CQ72" s="1308"/>
      <c r="CR72" s="1308"/>
      <c r="CS72" s="1308"/>
      <c r="CT72" s="1308"/>
      <c r="CU72" s="1308"/>
      <c r="CV72" s="1308" t="s">
        <v>549</v>
      </c>
      <c r="CW72" s="1308"/>
      <c r="CX72" s="1308"/>
      <c r="CY72" s="1308"/>
      <c r="CZ72" s="1308"/>
      <c r="DA72" s="1308"/>
      <c r="DB72" s="1308"/>
      <c r="DC72" s="1308"/>
    </row>
    <row r="73" spans="2:107" x14ac:dyDescent="0.15">
      <c r="B73" s="392"/>
      <c r="G73" s="1311"/>
      <c r="H73" s="1311"/>
      <c r="I73" s="1311"/>
      <c r="J73" s="1311"/>
      <c r="K73" s="1307"/>
      <c r="L73" s="1307"/>
      <c r="M73" s="1307"/>
      <c r="N73" s="1307"/>
      <c r="AM73" s="401"/>
      <c r="AN73" s="1306" t="s">
        <v>583</v>
      </c>
      <c r="AO73" s="1306"/>
      <c r="AP73" s="1306"/>
      <c r="AQ73" s="1306"/>
      <c r="AR73" s="1306"/>
      <c r="AS73" s="1306"/>
      <c r="AT73" s="1306"/>
      <c r="AU73" s="1306"/>
      <c r="AV73" s="1306"/>
      <c r="AW73" s="1306"/>
      <c r="AX73" s="1306"/>
      <c r="AY73" s="1306"/>
      <c r="AZ73" s="1306"/>
      <c r="BA73" s="1306"/>
      <c r="BB73" s="1306" t="s">
        <v>584</v>
      </c>
      <c r="BC73" s="1306"/>
      <c r="BD73" s="1306"/>
      <c r="BE73" s="1306"/>
      <c r="BF73" s="1306"/>
      <c r="BG73" s="1306"/>
      <c r="BH73" s="1306"/>
      <c r="BI73" s="1306"/>
      <c r="BJ73" s="1306"/>
      <c r="BK73" s="1306"/>
      <c r="BL73" s="1306"/>
      <c r="BM73" s="1306"/>
      <c r="BN73" s="1306"/>
      <c r="BO73" s="1306"/>
      <c r="BP73" s="1303"/>
      <c r="BQ73" s="1303"/>
      <c r="BR73" s="1303"/>
      <c r="BS73" s="1303"/>
      <c r="BT73" s="1303"/>
      <c r="BU73" s="1303"/>
      <c r="BV73" s="1303"/>
      <c r="BW73" s="1303"/>
      <c r="BX73" s="1303"/>
      <c r="BY73" s="1303"/>
      <c r="BZ73" s="1303"/>
      <c r="CA73" s="1303"/>
      <c r="CB73" s="1303"/>
      <c r="CC73" s="1303"/>
      <c r="CD73" s="1303"/>
      <c r="CE73" s="1303"/>
      <c r="CF73" s="1303"/>
      <c r="CG73" s="1303"/>
      <c r="CH73" s="1303"/>
      <c r="CI73" s="1303"/>
      <c r="CJ73" s="1303"/>
      <c r="CK73" s="1303"/>
      <c r="CL73" s="1303"/>
      <c r="CM73" s="1303"/>
      <c r="CN73" s="1303"/>
      <c r="CO73" s="1303"/>
      <c r="CP73" s="1303"/>
      <c r="CQ73" s="1303"/>
      <c r="CR73" s="1303"/>
      <c r="CS73" s="1303"/>
      <c r="CT73" s="1303"/>
      <c r="CU73" s="1303"/>
      <c r="CV73" s="1303"/>
      <c r="CW73" s="1303"/>
      <c r="CX73" s="1303"/>
      <c r="CY73" s="1303"/>
      <c r="CZ73" s="1303"/>
      <c r="DA73" s="1303"/>
      <c r="DB73" s="1303"/>
      <c r="DC73" s="1303"/>
    </row>
    <row r="74" spans="2:107" x14ac:dyDescent="0.15">
      <c r="B74" s="392"/>
      <c r="G74" s="1311"/>
      <c r="H74" s="1311"/>
      <c r="I74" s="1311"/>
      <c r="J74" s="1311"/>
      <c r="K74" s="1307"/>
      <c r="L74" s="1307"/>
      <c r="M74" s="1307"/>
      <c r="N74" s="1307"/>
      <c r="AM74" s="401"/>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3"/>
      <c r="BQ74" s="1303"/>
      <c r="BR74" s="1303"/>
      <c r="BS74" s="1303"/>
      <c r="BT74" s="1303"/>
      <c r="BU74" s="1303"/>
      <c r="BV74" s="1303"/>
      <c r="BW74" s="1303"/>
      <c r="BX74" s="1303"/>
      <c r="BY74" s="1303"/>
      <c r="BZ74" s="1303"/>
      <c r="CA74" s="1303"/>
      <c r="CB74" s="1303"/>
      <c r="CC74" s="1303"/>
      <c r="CD74" s="1303"/>
      <c r="CE74" s="1303"/>
      <c r="CF74" s="1303"/>
      <c r="CG74" s="1303"/>
      <c r="CH74" s="1303"/>
      <c r="CI74" s="1303"/>
      <c r="CJ74" s="1303"/>
      <c r="CK74" s="1303"/>
      <c r="CL74" s="1303"/>
      <c r="CM74" s="1303"/>
      <c r="CN74" s="1303"/>
      <c r="CO74" s="1303"/>
      <c r="CP74" s="1303"/>
      <c r="CQ74" s="1303"/>
      <c r="CR74" s="1303"/>
      <c r="CS74" s="1303"/>
      <c r="CT74" s="1303"/>
      <c r="CU74" s="1303"/>
      <c r="CV74" s="1303"/>
      <c r="CW74" s="1303"/>
      <c r="CX74" s="1303"/>
      <c r="CY74" s="1303"/>
      <c r="CZ74" s="1303"/>
      <c r="DA74" s="1303"/>
      <c r="DB74" s="1303"/>
      <c r="DC74" s="1303"/>
    </row>
    <row r="75" spans="2:107" x14ac:dyDescent="0.15">
      <c r="B75" s="392"/>
      <c r="G75" s="1311"/>
      <c r="H75" s="1311"/>
      <c r="I75" s="1309"/>
      <c r="J75" s="1309"/>
      <c r="K75" s="1310"/>
      <c r="L75" s="1310"/>
      <c r="M75" s="1310"/>
      <c r="N75" s="1310"/>
      <c r="AM75" s="401"/>
      <c r="AN75" s="1306"/>
      <c r="AO75" s="1306"/>
      <c r="AP75" s="1306"/>
      <c r="AQ75" s="1306"/>
      <c r="AR75" s="1306"/>
      <c r="AS75" s="1306"/>
      <c r="AT75" s="1306"/>
      <c r="AU75" s="1306"/>
      <c r="AV75" s="1306"/>
      <c r="AW75" s="1306"/>
      <c r="AX75" s="1306"/>
      <c r="AY75" s="1306"/>
      <c r="AZ75" s="1306"/>
      <c r="BA75" s="1306"/>
      <c r="BB75" s="1306" t="s">
        <v>589</v>
      </c>
      <c r="BC75" s="1306"/>
      <c r="BD75" s="1306"/>
      <c r="BE75" s="1306"/>
      <c r="BF75" s="1306"/>
      <c r="BG75" s="1306"/>
      <c r="BH75" s="1306"/>
      <c r="BI75" s="1306"/>
      <c r="BJ75" s="1306"/>
      <c r="BK75" s="1306"/>
      <c r="BL75" s="1306"/>
      <c r="BM75" s="1306"/>
      <c r="BN75" s="1306"/>
      <c r="BO75" s="1306"/>
      <c r="BP75" s="1303">
        <v>8.8000000000000007</v>
      </c>
      <c r="BQ75" s="1303"/>
      <c r="BR75" s="1303"/>
      <c r="BS75" s="1303"/>
      <c r="BT75" s="1303"/>
      <c r="BU75" s="1303"/>
      <c r="BV75" s="1303"/>
      <c r="BW75" s="1303"/>
      <c r="BX75" s="1303">
        <v>7.8</v>
      </c>
      <c r="BY75" s="1303"/>
      <c r="BZ75" s="1303"/>
      <c r="CA75" s="1303"/>
      <c r="CB75" s="1303"/>
      <c r="CC75" s="1303"/>
      <c r="CD75" s="1303"/>
      <c r="CE75" s="1303"/>
      <c r="CF75" s="1303">
        <v>7.2</v>
      </c>
      <c r="CG75" s="1303"/>
      <c r="CH75" s="1303"/>
      <c r="CI75" s="1303"/>
      <c r="CJ75" s="1303"/>
      <c r="CK75" s="1303"/>
      <c r="CL75" s="1303"/>
      <c r="CM75" s="1303"/>
      <c r="CN75" s="1303">
        <v>6.6</v>
      </c>
      <c r="CO75" s="1303"/>
      <c r="CP75" s="1303"/>
      <c r="CQ75" s="1303"/>
      <c r="CR75" s="1303"/>
      <c r="CS75" s="1303"/>
      <c r="CT75" s="1303"/>
      <c r="CU75" s="1303"/>
      <c r="CV75" s="1303">
        <v>6.2</v>
      </c>
      <c r="CW75" s="1303"/>
      <c r="CX75" s="1303"/>
      <c r="CY75" s="1303"/>
      <c r="CZ75" s="1303"/>
      <c r="DA75" s="1303"/>
      <c r="DB75" s="1303"/>
      <c r="DC75" s="1303"/>
    </row>
    <row r="76" spans="2:107" x14ac:dyDescent="0.15">
      <c r="B76" s="392"/>
      <c r="G76" s="1311"/>
      <c r="H76" s="1311"/>
      <c r="I76" s="1309"/>
      <c r="J76" s="1309"/>
      <c r="K76" s="1310"/>
      <c r="L76" s="1310"/>
      <c r="M76" s="1310"/>
      <c r="N76" s="1310"/>
      <c r="AM76" s="401"/>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3"/>
      <c r="BQ76" s="1303"/>
      <c r="BR76" s="1303"/>
      <c r="BS76" s="1303"/>
      <c r="BT76" s="1303"/>
      <c r="BU76" s="1303"/>
      <c r="BV76" s="1303"/>
      <c r="BW76" s="1303"/>
      <c r="BX76" s="1303"/>
      <c r="BY76" s="1303"/>
      <c r="BZ76" s="1303"/>
      <c r="CA76" s="1303"/>
      <c r="CB76" s="1303"/>
      <c r="CC76" s="1303"/>
      <c r="CD76" s="1303"/>
      <c r="CE76" s="1303"/>
      <c r="CF76" s="1303"/>
      <c r="CG76" s="1303"/>
      <c r="CH76" s="1303"/>
      <c r="CI76" s="1303"/>
      <c r="CJ76" s="1303"/>
      <c r="CK76" s="1303"/>
      <c r="CL76" s="1303"/>
      <c r="CM76" s="1303"/>
      <c r="CN76" s="1303"/>
      <c r="CO76" s="1303"/>
      <c r="CP76" s="1303"/>
      <c r="CQ76" s="1303"/>
      <c r="CR76" s="1303"/>
      <c r="CS76" s="1303"/>
      <c r="CT76" s="1303"/>
      <c r="CU76" s="1303"/>
      <c r="CV76" s="1303"/>
      <c r="CW76" s="1303"/>
      <c r="CX76" s="1303"/>
      <c r="CY76" s="1303"/>
      <c r="CZ76" s="1303"/>
      <c r="DA76" s="1303"/>
      <c r="DB76" s="1303"/>
      <c r="DC76" s="1303"/>
    </row>
    <row r="77" spans="2:107" x14ac:dyDescent="0.15">
      <c r="B77" s="392"/>
      <c r="G77" s="1309"/>
      <c r="H77" s="1309"/>
      <c r="I77" s="1309"/>
      <c r="J77" s="1309"/>
      <c r="K77" s="1307"/>
      <c r="L77" s="1307"/>
      <c r="M77" s="1307"/>
      <c r="N77" s="1307"/>
      <c r="AN77" s="1308" t="s">
        <v>586</v>
      </c>
      <c r="AO77" s="1308"/>
      <c r="AP77" s="1308"/>
      <c r="AQ77" s="1308"/>
      <c r="AR77" s="1308"/>
      <c r="AS77" s="1308"/>
      <c r="AT77" s="1308"/>
      <c r="AU77" s="1308"/>
      <c r="AV77" s="1308"/>
      <c r="AW77" s="1308"/>
      <c r="AX77" s="1308"/>
      <c r="AY77" s="1308"/>
      <c r="AZ77" s="1308"/>
      <c r="BA77" s="1308"/>
      <c r="BB77" s="1306" t="s">
        <v>584</v>
      </c>
      <c r="BC77" s="1306"/>
      <c r="BD77" s="1306"/>
      <c r="BE77" s="1306"/>
      <c r="BF77" s="1306"/>
      <c r="BG77" s="1306"/>
      <c r="BH77" s="1306"/>
      <c r="BI77" s="1306"/>
      <c r="BJ77" s="1306"/>
      <c r="BK77" s="1306"/>
      <c r="BL77" s="1306"/>
      <c r="BM77" s="1306"/>
      <c r="BN77" s="1306"/>
      <c r="BO77" s="1306"/>
      <c r="BP77" s="1303">
        <v>0</v>
      </c>
      <c r="BQ77" s="1303"/>
      <c r="BR77" s="1303"/>
      <c r="BS77" s="1303"/>
      <c r="BT77" s="1303"/>
      <c r="BU77" s="1303"/>
      <c r="BV77" s="1303"/>
      <c r="BW77" s="1303"/>
      <c r="BX77" s="1303">
        <v>0</v>
      </c>
      <c r="BY77" s="1303"/>
      <c r="BZ77" s="1303"/>
      <c r="CA77" s="1303"/>
      <c r="CB77" s="1303"/>
      <c r="CC77" s="1303"/>
      <c r="CD77" s="1303"/>
      <c r="CE77" s="1303"/>
      <c r="CF77" s="1303">
        <v>0</v>
      </c>
      <c r="CG77" s="1303"/>
      <c r="CH77" s="1303"/>
      <c r="CI77" s="1303"/>
      <c r="CJ77" s="1303"/>
      <c r="CK77" s="1303"/>
      <c r="CL77" s="1303"/>
      <c r="CM77" s="1303"/>
      <c r="CN77" s="1303">
        <v>0</v>
      </c>
      <c r="CO77" s="1303"/>
      <c r="CP77" s="1303"/>
      <c r="CQ77" s="1303"/>
      <c r="CR77" s="1303"/>
      <c r="CS77" s="1303"/>
      <c r="CT77" s="1303"/>
      <c r="CU77" s="1303"/>
      <c r="CV77" s="1303">
        <v>0</v>
      </c>
      <c r="CW77" s="1303"/>
      <c r="CX77" s="1303"/>
      <c r="CY77" s="1303"/>
      <c r="CZ77" s="1303"/>
      <c r="DA77" s="1303"/>
      <c r="DB77" s="1303"/>
      <c r="DC77" s="1303"/>
    </row>
    <row r="78" spans="2:107" x14ac:dyDescent="0.15">
      <c r="B78" s="392"/>
      <c r="G78" s="1309"/>
      <c r="H78" s="1309"/>
      <c r="I78" s="1309"/>
      <c r="J78" s="1309"/>
      <c r="K78" s="1307"/>
      <c r="L78" s="1307"/>
      <c r="M78" s="1307"/>
      <c r="N78" s="1307"/>
      <c r="AN78" s="1308"/>
      <c r="AO78" s="1308"/>
      <c r="AP78" s="1308"/>
      <c r="AQ78" s="1308"/>
      <c r="AR78" s="1308"/>
      <c r="AS78" s="1308"/>
      <c r="AT78" s="1308"/>
      <c r="AU78" s="1308"/>
      <c r="AV78" s="1308"/>
      <c r="AW78" s="1308"/>
      <c r="AX78" s="1308"/>
      <c r="AY78" s="1308"/>
      <c r="AZ78" s="1308"/>
      <c r="BA78" s="1308"/>
      <c r="BB78" s="1306"/>
      <c r="BC78" s="1306"/>
      <c r="BD78" s="1306"/>
      <c r="BE78" s="1306"/>
      <c r="BF78" s="1306"/>
      <c r="BG78" s="1306"/>
      <c r="BH78" s="1306"/>
      <c r="BI78" s="1306"/>
      <c r="BJ78" s="1306"/>
      <c r="BK78" s="1306"/>
      <c r="BL78" s="1306"/>
      <c r="BM78" s="1306"/>
      <c r="BN78" s="1306"/>
      <c r="BO78" s="1306"/>
      <c r="BP78" s="1303"/>
      <c r="BQ78" s="1303"/>
      <c r="BR78" s="1303"/>
      <c r="BS78" s="1303"/>
      <c r="BT78" s="1303"/>
      <c r="BU78" s="1303"/>
      <c r="BV78" s="1303"/>
      <c r="BW78" s="1303"/>
      <c r="BX78" s="1303"/>
      <c r="BY78" s="1303"/>
      <c r="BZ78" s="1303"/>
      <c r="CA78" s="1303"/>
      <c r="CB78" s="1303"/>
      <c r="CC78" s="1303"/>
      <c r="CD78" s="1303"/>
      <c r="CE78" s="1303"/>
      <c r="CF78" s="1303"/>
      <c r="CG78" s="1303"/>
      <c r="CH78" s="1303"/>
      <c r="CI78" s="1303"/>
      <c r="CJ78" s="1303"/>
      <c r="CK78" s="1303"/>
      <c r="CL78" s="1303"/>
      <c r="CM78" s="1303"/>
      <c r="CN78" s="1303"/>
      <c r="CO78" s="1303"/>
      <c r="CP78" s="1303"/>
      <c r="CQ78" s="1303"/>
      <c r="CR78" s="1303"/>
      <c r="CS78" s="1303"/>
      <c r="CT78" s="1303"/>
      <c r="CU78" s="1303"/>
      <c r="CV78" s="1303"/>
      <c r="CW78" s="1303"/>
      <c r="CX78" s="1303"/>
      <c r="CY78" s="1303"/>
      <c r="CZ78" s="1303"/>
      <c r="DA78" s="1303"/>
      <c r="DB78" s="1303"/>
      <c r="DC78" s="1303"/>
    </row>
    <row r="79" spans="2:107" x14ac:dyDescent="0.15">
      <c r="B79" s="392"/>
      <c r="G79" s="1309"/>
      <c r="H79" s="1309"/>
      <c r="I79" s="1304"/>
      <c r="J79" s="1304"/>
      <c r="K79" s="1305"/>
      <c r="L79" s="1305"/>
      <c r="M79" s="1305"/>
      <c r="N79" s="1305"/>
      <c r="AN79" s="1308"/>
      <c r="AO79" s="1308"/>
      <c r="AP79" s="1308"/>
      <c r="AQ79" s="1308"/>
      <c r="AR79" s="1308"/>
      <c r="AS79" s="1308"/>
      <c r="AT79" s="1308"/>
      <c r="AU79" s="1308"/>
      <c r="AV79" s="1308"/>
      <c r="AW79" s="1308"/>
      <c r="AX79" s="1308"/>
      <c r="AY79" s="1308"/>
      <c r="AZ79" s="1308"/>
      <c r="BA79" s="1308"/>
      <c r="BB79" s="1306" t="s">
        <v>589</v>
      </c>
      <c r="BC79" s="1306"/>
      <c r="BD79" s="1306"/>
      <c r="BE79" s="1306"/>
      <c r="BF79" s="1306"/>
      <c r="BG79" s="1306"/>
      <c r="BH79" s="1306"/>
      <c r="BI79" s="1306"/>
      <c r="BJ79" s="1306"/>
      <c r="BK79" s="1306"/>
      <c r="BL79" s="1306"/>
      <c r="BM79" s="1306"/>
      <c r="BN79" s="1306"/>
      <c r="BO79" s="1306"/>
      <c r="BP79" s="1303">
        <v>9.1</v>
      </c>
      <c r="BQ79" s="1303"/>
      <c r="BR79" s="1303"/>
      <c r="BS79" s="1303"/>
      <c r="BT79" s="1303"/>
      <c r="BU79" s="1303"/>
      <c r="BV79" s="1303"/>
      <c r="BW79" s="1303"/>
      <c r="BX79" s="1303">
        <v>8.6</v>
      </c>
      <c r="BY79" s="1303"/>
      <c r="BZ79" s="1303"/>
      <c r="CA79" s="1303"/>
      <c r="CB79" s="1303"/>
      <c r="CC79" s="1303"/>
      <c r="CD79" s="1303"/>
      <c r="CE79" s="1303"/>
      <c r="CF79" s="1303">
        <v>8.5</v>
      </c>
      <c r="CG79" s="1303"/>
      <c r="CH79" s="1303"/>
      <c r="CI79" s="1303"/>
      <c r="CJ79" s="1303"/>
      <c r="CK79" s="1303"/>
      <c r="CL79" s="1303"/>
      <c r="CM79" s="1303"/>
      <c r="CN79" s="1303">
        <v>8.5</v>
      </c>
      <c r="CO79" s="1303"/>
      <c r="CP79" s="1303"/>
      <c r="CQ79" s="1303"/>
      <c r="CR79" s="1303"/>
      <c r="CS79" s="1303"/>
      <c r="CT79" s="1303"/>
      <c r="CU79" s="1303"/>
      <c r="CV79" s="1303">
        <v>8.6</v>
      </c>
      <c r="CW79" s="1303"/>
      <c r="CX79" s="1303"/>
      <c r="CY79" s="1303"/>
      <c r="CZ79" s="1303"/>
      <c r="DA79" s="1303"/>
      <c r="DB79" s="1303"/>
      <c r="DC79" s="1303"/>
    </row>
    <row r="80" spans="2:107" x14ac:dyDescent="0.15">
      <c r="B80" s="392"/>
      <c r="G80" s="1309"/>
      <c r="H80" s="1309"/>
      <c r="I80" s="1304"/>
      <c r="J80" s="1304"/>
      <c r="K80" s="1305"/>
      <c r="L80" s="1305"/>
      <c r="M80" s="1305"/>
      <c r="N80" s="1305"/>
      <c r="AN80" s="1308"/>
      <c r="AO80" s="1308"/>
      <c r="AP80" s="1308"/>
      <c r="AQ80" s="1308"/>
      <c r="AR80" s="1308"/>
      <c r="AS80" s="1308"/>
      <c r="AT80" s="1308"/>
      <c r="AU80" s="1308"/>
      <c r="AV80" s="1308"/>
      <c r="AW80" s="1308"/>
      <c r="AX80" s="1308"/>
      <c r="AY80" s="1308"/>
      <c r="AZ80" s="1308"/>
      <c r="BA80" s="1308"/>
      <c r="BB80" s="1306"/>
      <c r="BC80" s="1306"/>
      <c r="BD80" s="1306"/>
      <c r="BE80" s="1306"/>
      <c r="BF80" s="1306"/>
      <c r="BG80" s="1306"/>
      <c r="BH80" s="1306"/>
      <c r="BI80" s="1306"/>
      <c r="BJ80" s="1306"/>
      <c r="BK80" s="1306"/>
      <c r="BL80" s="1306"/>
      <c r="BM80" s="1306"/>
      <c r="BN80" s="1306"/>
      <c r="BO80" s="1306"/>
      <c r="BP80" s="1303"/>
      <c r="BQ80" s="1303"/>
      <c r="BR80" s="1303"/>
      <c r="BS80" s="1303"/>
      <c r="BT80" s="1303"/>
      <c r="BU80" s="1303"/>
      <c r="BV80" s="1303"/>
      <c r="BW80" s="1303"/>
      <c r="BX80" s="1303"/>
      <c r="BY80" s="1303"/>
      <c r="BZ80" s="1303"/>
      <c r="CA80" s="1303"/>
      <c r="CB80" s="1303"/>
      <c r="CC80" s="1303"/>
      <c r="CD80" s="1303"/>
      <c r="CE80" s="1303"/>
      <c r="CF80" s="1303"/>
      <c r="CG80" s="1303"/>
      <c r="CH80" s="1303"/>
      <c r="CI80" s="1303"/>
      <c r="CJ80" s="1303"/>
      <c r="CK80" s="1303"/>
      <c r="CL80" s="1303"/>
      <c r="CM80" s="1303"/>
      <c r="CN80" s="1303"/>
      <c r="CO80" s="1303"/>
      <c r="CP80" s="1303"/>
      <c r="CQ80" s="1303"/>
      <c r="CR80" s="1303"/>
      <c r="CS80" s="1303"/>
      <c r="CT80" s="1303"/>
      <c r="CU80" s="1303"/>
      <c r="CV80" s="1303"/>
      <c r="CW80" s="1303"/>
      <c r="CX80" s="1303"/>
      <c r="CY80" s="1303"/>
      <c r="CZ80" s="1303"/>
      <c r="DA80" s="1303"/>
      <c r="DB80" s="1303"/>
      <c r="DC80" s="1303"/>
    </row>
    <row r="81" spans="2:109" x14ac:dyDescent="0.15">
      <c r="B81" s="392"/>
    </row>
    <row r="82" spans="2:109" ht="17.25" x14ac:dyDescent="0.15">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x14ac:dyDescent="0.15">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x14ac:dyDescent="0.15">
      <c r="DD84" s="385"/>
      <c r="DE84" s="385"/>
    </row>
    <row r="85" spans="2:109" x14ac:dyDescent="0.15">
      <c r="DD85" s="385"/>
      <c r="DE85" s="385"/>
    </row>
    <row r="86" spans="2:109" hidden="1" x14ac:dyDescent="0.15">
      <c r="DD86" s="385"/>
      <c r="DE86" s="385"/>
    </row>
    <row r="87" spans="2:109" hidden="1" x14ac:dyDescent="0.15">
      <c r="K87" s="420"/>
      <c r="AQ87" s="420"/>
      <c r="BC87" s="420"/>
      <c r="BO87" s="420"/>
      <c r="CA87" s="420"/>
      <c r="CM87" s="420"/>
      <c r="CY87" s="420"/>
      <c r="DD87" s="385"/>
      <c r="DE87" s="385"/>
    </row>
    <row r="88" spans="2:109" hidden="1" x14ac:dyDescent="0.15">
      <c r="DD88" s="385"/>
      <c r="DE88" s="385"/>
    </row>
    <row r="89" spans="2:109" hidden="1" x14ac:dyDescent="0.15">
      <c r="DD89" s="385"/>
      <c r="DE89" s="385"/>
    </row>
    <row r="90" spans="2:109" hidden="1" x14ac:dyDescent="0.15">
      <c r="DD90" s="385"/>
      <c r="DE90" s="385"/>
    </row>
    <row r="91" spans="2:109"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hpDtBafL+hxN7QhYO7No7Apl8Cm/XAD1mgJABXxX4Y6Ya8BRm0AC8Xb402Db4gN87O09CqIwx1FQRWyBA0fOA==" saltValue="eBj7VyA52ye0JQFU4zkp/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88FD4-6089-47E1-8158-FDC65C7A4714}">
  <sheetPr>
    <pageSetUpPr fitToPage="1"/>
  </sheetPr>
  <dimension ref="A1:DR135"/>
  <sheetViews>
    <sheetView showGridLines="0" topLeftCell="A94" zoomScale="70" zoomScaleNormal="70" zoomScaleSheetLayoutView="70" workbookViewId="0">
      <selection activeCell="CA19" sqref="CA19"/>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TuBobjT8v6yf71iYI5SDLUelR8ETn1eiBIHRxMFe1JhQRdNclNJSykHcpNI/O4JCj2e3vm/hlVyjBIwtXtv2A==" saltValue="/hsp4Dz2io/+TWpVlH+Z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2958B-2922-4CC9-989A-E7D5D9DE36B0}">
  <sheetPr>
    <pageSetUpPr fitToPage="1"/>
  </sheetPr>
  <dimension ref="A1:DR135"/>
  <sheetViews>
    <sheetView showGridLines="0" topLeftCell="A72" zoomScale="60" zoomScaleNormal="60" zoomScaleSheetLayoutView="55" workbookViewId="0">
      <selection activeCell="AF98" sqref="AF98"/>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4oZ9eoEEc3kW6kIj8xIJ+epxdqh7Tw3g0uve21UKV/SKWIXMP0QI52CgN77X25sGVyv+p5NzcBFYlX+uGtAoA==" saltValue="MkUvVnuGqYrKkNdDLmMs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650FC-2956-4A8A-9E88-D99BE2A43A73}">
  <dimension ref="A1"/>
  <sheetViews>
    <sheetView workbookViewId="0"/>
  </sheetViews>
  <sheetFormatPr defaultRowHeight="13.5" x14ac:dyDescent="0.15"/>
  <sheetData/>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542</v>
      </c>
      <c r="G2" s="154"/>
      <c r="H2" s="155"/>
    </row>
    <row r="3" spans="1:8" x14ac:dyDescent="0.15">
      <c r="A3" s="151" t="s">
        <v>535</v>
      </c>
      <c r="B3" s="156"/>
      <c r="C3" s="157"/>
      <c r="D3" s="158">
        <v>157657</v>
      </c>
      <c r="E3" s="159"/>
      <c r="F3" s="160">
        <v>175675</v>
      </c>
      <c r="G3" s="161"/>
      <c r="H3" s="162"/>
    </row>
    <row r="4" spans="1:8" x14ac:dyDescent="0.15">
      <c r="A4" s="163"/>
      <c r="B4" s="164"/>
      <c r="C4" s="165"/>
      <c r="D4" s="166">
        <v>84908</v>
      </c>
      <c r="E4" s="167"/>
      <c r="F4" s="168">
        <v>87698</v>
      </c>
      <c r="G4" s="169"/>
      <c r="H4" s="170"/>
    </row>
    <row r="5" spans="1:8" x14ac:dyDescent="0.15">
      <c r="A5" s="151" t="s">
        <v>537</v>
      </c>
      <c r="B5" s="156"/>
      <c r="C5" s="157"/>
      <c r="D5" s="158">
        <v>297800</v>
      </c>
      <c r="E5" s="159"/>
      <c r="F5" s="160">
        <v>162193</v>
      </c>
      <c r="G5" s="161"/>
      <c r="H5" s="162"/>
    </row>
    <row r="6" spans="1:8" x14ac:dyDescent="0.15">
      <c r="A6" s="163"/>
      <c r="B6" s="164"/>
      <c r="C6" s="165"/>
      <c r="D6" s="166">
        <v>40850</v>
      </c>
      <c r="E6" s="167"/>
      <c r="F6" s="168">
        <v>79985</v>
      </c>
      <c r="G6" s="169"/>
      <c r="H6" s="170"/>
    </row>
    <row r="7" spans="1:8" x14ac:dyDescent="0.15">
      <c r="A7" s="151" t="s">
        <v>538</v>
      </c>
      <c r="B7" s="156"/>
      <c r="C7" s="157"/>
      <c r="D7" s="158">
        <v>171240</v>
      </c>
      <c r="E7" s="159"/>
      <c r="F7" s="160">
        <v>168868</v>
      </c>
      <c r="G7" s="161"/>
      <c r="H7" s="162"/>
    </row>
    <row r="8" spans="1:8" x14ac:dyDescent="0.15">
      <c r="A8" s="163"/>
      <c r="B8" s="164"/>
      <c r="C8" s="165"/>
      <c r="D8" s="166">
        <v>87239</v>
      </c>
      <c r="E8" s="167"/>
      <c r="F8" s="168">
        <v>79360</v>
      </c>
      <c r="G8" s="169"/>
      <c r="H8" s="170"/>
    </row>
    <row r="9" spans="1:8" x14ac:dyDescent="0.15">
      <c r="A9" s="151" t="s">
        <v>539</v>
      </c>
      <c r="B9" s="156"/>
      <c r="C9" s="157"/>
      <c r="D9" s="158">
        <v>182057</v>
      </c>
      <c r="E9" s="159"/>
      <c r="F9" s="160">
        <v>202870</v>
      </c>
      <c r="G9" s="161"/>
      <c r="H9" s="162"/>
    </row>
    <row r="10" spans="1:8" x14ac:dyDescent="0.15">
      <c r="A10" s="163"/>
      <c r="B10" s="164"/>
      <c r="C10" s="165"/>
      <c r="D10" s="166">
        <v>53610</v>
      </c>
      <c r="E10" s="167"/>
      <c r="F10" s="168">
        <v>79735</v>
      </c>
      <c r="G10" s="169"/>
      <c r="H10" s="170"/>
    </row>
    <row r="11" spans="1:8" x14ac:dyDescent="0.15">
      <c r="A11" s="151" t="s">
        <v>540</v>
      </c>
      <c r="B11" s="156"/>
      <c r="C11" s="157"/>
      <c r="D11" s="158">
        <v>377138</v>
      </c>
      <c r="E11" s="159"/>
      <c r="F11" s="160">
        <v>167497</v>
      </c>
      <c r="G11" s="161"/>
      <c r="H11" s="162"/>
    </row>
    <row r="12" spans="1:8" x14ac:dyDescent="0.15">
      <c r="A12" s="163"/>
      <c r="B12" s="164"/>
      <c r="C12" s="171"/>
      <c r="D12" s="166">
        <v>19971</v>
      </c>
      <c r="E12" s="167"/>
      <c r="F12" s="168">
        <v>82571</v>
      </c>
      <c r="G12" s="169"/>
      <c r="H12" s="170"/>
    </row>
    <row r="13" spans="1:8" x14ac:dyDescent="0.15">
      <c r="A13" s="151"/>
      <c r="B13" s="156"/>
      <c r="C13" s="172"/>
      <c r="D13" s="173">
        <v>237178</v>
      </c>
      <c r="E13" s="174"/>
      <c r="F13" s="175">
        <v>175421</v>
      </c>
      <c r="G13" s="176"/>
      <c r="H13" s="162"/>
    </row>
    <row r="14" spans="1:8" x14ac:dyDescent="0.15">
      <c r="A14" s="163"/>
      <c r="B14" s="164"/>
      <c r="C14" s="165"/>
      <c r="D14" s="166">
        <v>57316</v>
      </c>
      <c r="E14" s="167"/>
      <c r="F14" s="168">
        <v>81870</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5.03</v>
      </c>
      <c r="C19" s="177">
        <f>ROUND(VALUE(SUBSTITUTE(実質収支比率等に係る経年分析!G$48,"▲","-")),2)</f>
        <v>7.75</v>
      </c>
      <c r="D19" s="177">
        <f>ROUND(VALUE(SUBSTITUTE(実質収支比率等に係る経年分析!H$48,"▲","-")),2)</f>
        <v>8.4600000000000009</v>
      </c>
      <c r="E19" s="177">
        <f>ROUND(VALUE(SUBSTITUTE(実質収支比率等に係る経年分析!I$48,"▲","-")),2)</f>
        <v>7.13</v>
      </c>
      <c r="F19" s="177">
        <f>ROUND(VALUE(SUBSTITUTE(実質収支比率等に係る経年分析!J$48,"▲","-")),2)</f>
        <v>5.83</v>
      </c>
    </row>
    <row r="20" spans="1:11" x14ac:dyDescent="0.15">
      <c r="A20" s="177" t="s">
        <v>55</v>
      </c>
      <c r="B20" s="177">
        <f>ROUND(VALUE(SUBSTITUTE(実質収支比率等に係る経年分析!F$47,"▲","-")),2)</f>
        <v>70.22</v>
      </c>
      <c r="C20" s="177">
        <f>ROUND(VALUE(SUBSTITUTE(実質収支比率等に係る経年分析!G$47,"▲","-")),2)</f>
        <v>67.150000000000006</v>
      </c>
      <c r="D20" s="177">
        <f>ROUND(VALUE(SUBSTITUTE(実質収支比率等に係る経年分析!H$47,"▲","-")),2)</f>
        <v>61.77</v>
      </c>
      <c r="E20" s="177">
        <f>ROUND(VALUE(SUBSTITUTE(実質収支比率等に係る経年分析!I$47,"▲","-")),2)</f>
        <v>40.340000000000003</v>
      </c>
      <c r="F20" s="177">
        <f>ROUND(VALUE(SUBSTITUTE(実質収支比率等に係る経年分析!J$47,"▲","-")),2)</f>
        <v>42.98</v>
      </c>
    </row>
    <row r="21" spans="1:11" x14ac:dyDescent="0.15">
      <c r="A21" s="177" t="s">
        <v>56</v>
      </c>
      <c r="B21" s="177">
        <f>IF(ISNUMBER(VALUE(SUBSTITUTE(実質収支比率等に係る経年分析!F$49,"▲","-"))),ROUND(VALUE(SUBSTITUTE(実質収支比率等に係る経年分析!F$49,"▲","-")),2),NA())</f>
        <v>-5.41</v>
      </c>
      <c r="C21" s="177">
        <f>IF(ISNUMBER(VALUE(SUBSTITUTE(実質収支比率等に係る経年分析!G$49,"▲","-"))),ROUND(VALUE(SUBSTITUTE(実質収支比率等に係る経年分析!G$49,"▲","-")),2),NA())</f>
        <v>-1.81</v>
      </c>
      <c r="D21" s="177">
        <f>IF(ISNUMBER(VALUE(SUBSTITUTE(実質収支比率等に係る経年分析!H$49,"▲","-"))),ROUND(VALUE(SUBSTITUTE(実質収支比率等に係る経年分析!H$49,"▲","-")),2),NA())</f>
        <v>-11.16</v>
      </c>
      <c r="E21" s="177">
        <f>IF(ISNUMBER(VALUE(SUBSTITUTE(実質収支比率等に係る経年分析!I$49,"▲","-"))),ROUND(VALUE(SUBSTITUTE(実質収支比率等に係る経年分析!I$49,"▲","-")),2),NA())</f>
        <v>-28.46</v>
      </c>
      <c r="F21" s="177">
        <f>IF(ISNUMBER(VALUE(SUBSTITUTE(実質収支比率等に係る経年分析!J$49,"▲","-"))),ROUND(VALUE(SUBSTITUTE(実質収支比率等に係る経年分析!J$49,"▲","-")),2),NA())</f>
        <v>7.34</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#VALUE!</v>
      </c>
      <c r="C27" s="178" t="e">
        <f>IF(ROUND(VALUE(SUBSTITUTE(連結実質赤字比率に係る赤字・黒字の構成分析!F$43,"▲", "-")), 2) &gt;= 0, ABS(ROUND(VALUE(SUBSTITUTE(連結実質赤字比率に係る赤字・黒字の構成分析!F$43,"▲", "-")), 2)), NA())</f>
        <v>#VALUE!</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e">
        <f>IF(連結実質赤字比率に係る赤字・黒字の構成分析!C$40="",NA(),連結実質赤字比率に係る赤字・黒字の構成分析!C$40)</f>
        <v>#N/A</v>
      </c>
      <c r="B30" s="178" t="e">
        <f>IF(ROUND(VALUE(SUBSTITUTE(連結実質赤字比率に係る赤字・黒字の構成分析!F$40,"▲", "-")), 2) &lt; 0, ABS(ROUND(VALUE(SUBSTITUTE(連結実質赤字比率に係る赤字・黒字の構成分析!F$40,"▲", "-")), 2)), NA())</f>
        <v>#VALUE!</v>
      </c>
      <c r="C30" s="178" t="e">
        <f>IF(ROUND(VALUE(SUBSTITUTE(連結実質赤字比率に係る赤字・黒字の構成分析!F$40,"▲", "-")), 2) &gt;= 0, ABS(ROUND(VALUE(SUBSTITUTE(連結実質赤字比率に係る赤字・黒字の構成分析!F$40,"▲", "-")), 2)), NA())</f>
        <v>#VALUE!</v>
      </c>
      <c r="D30" s="178" t="e">
        <f>IF(ROUND(VALUE(SUBSTITUTE(連結実質赤字比率に係る赤字・黒字の構成分析!G$40,"▲", "-")), 2) &lt; 0, ABS(ROUND(VALUE(SUBSTITUTE(連結実質赤字比率に係る赤字・黒字の構成分析!G$40,"▲", "-")), 2)), NA())</f>
        <v>#VALUE!</v>
      </c>
      <c r="E30" s="178" t="e">
        <f>IF(ROUND(VALUE(SUBSTITUTE(連結実質赤字比率に係る赤字・黒字の構成分析!G$40,"▲", "-")), 2) &gt;= 0, ABS(ROUND(VALUE(SUBSTITUTE(連結実質赤字比率に係る赤字・黒字の構成分析!G$40,"▲", "-")), 2)), NA())</f>
        <v>#VALUE!</v>
      </c>
      <c r="F30" s="178" t="e">
        <f>IF(ROUND(VALUE(SUBSTITUTE(連結実質赤字比率に係る赤字・黒字の構成分析!H$40,"▲", "-")), 2) &lt; 0, ABS(ROUND(VALUE(SUBSTITUTE(連結実質赤字比率に係る赤字・黒字の構成分析!H$40,"▲", "-")), 2)), NA())</f>
        <v>#VALUE!</v>
      </c>
      <c r="G30" s="178" t="e">
        <f>IF(ROUND(VALUE(SUBSTITUTE(連結実質赤字比率に係る赤字・黒字の構成分析!H$40,"▲", "-")), 2) &gt;= 0, ABS(ROUND(VALUE(SUBSTITUTE(連結実質赤字比率に係る赤字・黒字の構成分析!H$40,"▲", "-")), 2)), NA())</f>
        <v>#VALUE!</v>
      </c>
      <c r="H30" s="178" t="e">
        <f>IF(ROUND(VALUE(SUBSTITUTE(連結実質赤字比率に係る赤字・黒字の構成分析!I$40,"▲", "-")), 2) &lt; 0, ABS(ROUND(VALUE(SUBSTITUTE(連結実質赤字比率に係る赤字・黒字の構成分析!I$40,"▲", "-")), 2)), NA())</f>
        <v>#VALUE!</v>
      </c>
      <c r="I30" s="178" t="e">
        <f>IF(ROUND(VALUE(SUBSTITUTE(連結実質赤字比率に係る赤字・黒字の構成分析!I$40,"▲", "-")), 2) &gt;= 0, ABS(ROUND(VALUE(SUBSTITUTE(連結実質赤字比率に係る赤字・黒字の構成分析!I$40,"▲", "-")), 2)), NA())</f>
        <v>#VALUE!</v>
      </c>
      <c r="J30" s="178" t="e">
        <f>IF(ROUND(VALUE(SUBSTITUTE(連結実質赤字比率に係る赤字・黒字の構成分析!J$40,"▲", "-")), 2) &lt; 0, ABS(ROUND(VALUE(SUBSTITUTE(連結実質赤字比率に係る赤字・黒字の構成分析!J$40,"▲", "-")), 2)), NA())</f>
        <v>#VALUE!</v>
      </c>
      <c r="K30" s="178" t="e">
        <f>IF(ROUND(VALUE(SUBSTITUTE(連結実質赤字比率に係る赤字・黒字の構成分析!J$40,"▲", "-")), 2) &gt;= 0, ABS(ROUND(VALUE(SUBSTITUTE(連結実質赤字比率に係る赤字・黒字の構成分析!J$40,"▲", "-")), 2)), NA())</f>
        <v>#VALUE!</v>
      </c>
    </row>
    <row r="31" spans="1:11" x14ac:dyDescent="0.15">
      <c r="A31" s="178" t="str">
        <f>IF(連結実質赤字比率に係る赤字・黒字の構成分析!C$39="",NA(),連結実質赤字比率に係る赤字・黒字の構成分析!C$39)</f>
        <v>下水道事業特別会計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v>
      </c>
    </row>
    <row r="32" spans="1:11" x14ac:dyDescent="0.15">
      <c r="A32" s="178" t="str">
        <f>IF(連結実質赤字比率に係る赤字・黒字の構成分析!C$38="",NA(),連結実質赤字比率に係る赤字・黒字の構成分析!C$38)</f>
        <v>後期高齢者医療特別会計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v>
      </c>
    </row>
    <row r="33" spans="1:16" x14ac:dyDescent="0.15">
      <c r="A33" s="178" t="str">
        <f>IF(連結実質赤字比率に係る赤字・黒字の構成分析!C$37="",NA(),連結実質赤字比率に係る赤字・黒字の構成分析!C$37)</f>
        <v>国民健康保険特別会計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0.6</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0.7</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0.48</v>
      </c>
      <c r="H33" s="178">
        <f>IF(ROUND(VALUE(SUBSTITUTE(連結実質赤字比率に係る赤字・黒字の構成分析!I$37,"▲", "-")), 2) &lt; 0, ABS(ROUND(VALUE(SUBSTITUTE(連結実質赤字比率に係る赤字・黒字の構成分析!I$37,"▲", "-")), 2)), NA())</f>
        <v>0.66</v>
      </c>
      <c r="I33" s="178" t="e">
        <f>IF(ROUND(VALUE(SUBSTITUTE(連結実質赤字比率に係る赤字・黒字の構成分析!I$37,"▲", "-")), 2) &gt;= 0, ABS(ROUND(VALUE(SUBSTITUTE(連結実質赤字比率に係る赤字・黒字の構成分析!I$37,"▲", "-")), 2)), NA())</f>
        <v>#N/A</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0.1</v>
      </c>
    </row>
    <row r="34" spans="1:16" x14ac:dyDescent="0.15">
      <c r="A34" s="178" t="str">
        <f>IF(連結実質赤字比率に係る赤字・黒字の構成分析!C$36="",NA(),連結実質赤字比率に係る赤字・黒字の構成分析!C$36)</f>
        <v>介護保険特別会計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0.04</v>
      </c>
      <c r="D34" s="178">
        <f>IF(ROUND(VALUE(SUBSTITUTE(連結実質赤字比率に係る赤字・黒字の構成分析!G$36,"▲", "-")), 2) &lt; 0, ABS(ROUND(VALUE(SUBSTITUTE(連結実質赤字比率に係る赤字・黒字の構成分析!G$36,"▲", "-")), 2)), NA())</f>
        <v>0.13</v>
      </c>
      <c r="E34" s="178" t="e">
        <f>IF(ROUND(VALUE(SUBSTITUTE(連結実質赤字比率に係る赤字・黒字の構成分析!G$36,"▲", "-")), 2) &gt;= 0, ABS(ROUND(VALUE(SUBSTITUTE(連結実質赤字比率に係る赤字・黒字の構成分析!G$36,"▲", "-")), 2)), NA())</f>
        <v>#N/A</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0.04</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0.03</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0.12</v>
      </c>
    </row>
    <row r="35" spans="1:16" x14ac:dyDescent="0.15">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5.03</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7.75</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8.4600000000000009</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7.12</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5.82</v>
      </c>
    </row>
    <row r="36" spans="1:16" x14ac:dyDescent="0.15">
      <c r="A36" s="178" t="str">
        <f>IF(連結実質赤字比率に係る赤字・黒字の構成分析!C$34="",NA(),連結実質赤字比率に係る赤字・黒字の構成分析!C$34)</f>
        <v>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13.45</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14.27</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14.37</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15.64</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17.05</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477</v>
      </c>
      <c r="E42" s="179"/>
      <c r="F42" s="179"/>
      <c r="G42" s="179">
        <f>'実質公債費比率（分子）の構造'!L$52</f>
        <v>457</v>
      </c>
      <c r="H42" s="179"/>
      <c r="I42" s="179"/>
      <c r="J42" s="179">
        <f>'実質公債費比率（分子）の構造'!M$52</f>
        <v>437</v>
      </c>
      <c r="K42" s="179"/>
      <c r="L42" s="179"/>
      <c r="M42" s="179">
        <f>'実質公債費比率（分子）の構造'!N$52</f>
        <v>418</v>
      </c>
      <c r="N42" s="179"/>
      <c r="O42" s="179"/>
      <c r="P42" s="179">
        <f>'実質公債費比率（分子）の構造'!O$52</f>
        <v>426</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65</v>
      </c>
      <c r="B44" s="179">
        <f>'実質公債費比率（分子）の構造'!K$50</f>
        <v>7</v>
      </c>
      <c r="C44" s="179"/>
      <c r="D44" s="179"/>
      <c r="E44" s="179">
        <f>'実質公債費比率（分子）の構造'!L$50</f>
        <v>4</v>
      </c>
      <c r="F44" s="179"/>
      <c r="G44" s="179"/>
      <c r="H44" s="179">
        <f>'実質公債費比率（分子）の構造'!M$50</f>
        <v>3</v>
      </c>
      <c r="I44" s="179"/>
      <c r="J44" s="179"/>
      <c r="K44" s="179">
        <f>'実質公債費比率（分子）の構造'!N$50</f>
        <v>2</v>
      </c>
      <c r="L44" s="179"/>
      <c r="M44" s="179"/>
      <c r="N44" s="179">
        <f>'実質公債費比率（分子）の構造'!O$50</f>
        <v>2</v>
      </c>
      <c r="O44" s="179"/>
      <c r="P44" s="179"/>
    </row>
    <row r="45" spans="1:16" x14ac:dyDescent="0.15">
      <c r="A45" s="179" t="s">
        <v>66</v>
      </c>
      <c r="B45" s="179">
        <f>'実質公債費比率（分子）の構造'!K$49</f>
        <v>0</v>
      </c>
      <c r="C45" s="179"/>
      <c r="D45" s="179"/>
      <c r="E45" s="179">
        <f>'実質公債費比率（分子）の構造'!L$49</f>
        <v>13</v>
      </c>
      <c r="F45" s="179"/>
      <c r="G45" s="179"/>
      <c r="H45" s="179">
        <f>'実質公債費比率（分子）の構造'!M$49</f>
        <v>15</v>
      </c>
      <c r="I45" s="179"/>
      <c r="J45" s="179"/>
      <c r="K45" s="179">
        <f>'実質公債費比率（分子）の構造'!N$49</f>
        <v>15</v>
      </c>
      <c r="L45" s="179"/>
      <c r="M45" s="179"/>
      <c r="N45" s="179">
        <f>'実質公債費比率（分子）の構造'!O$49</f>
        <v>19</v>
      </c>
      <c r="O45" s="179"/>
      <c r="P45" s="179"/>
    </row>
    <row r="46" spans="1:16" x14ac:dyDescent="0.15">
      <c r="A46" s="179" t="s">
        <v>67</v>
      </c>
      <c r="B46" s="179">
        <f>'実質公債費比率（分子）の構造'!K$48</f>
        <v>69</v>
      </c>
      <c r="C46" s="179"/>
      <c r="D46" s="179"/>
      <c r="E46" s="179">
        <f>'実質公債費比率（分子）の構造'!L$48</f>
        <v>64</v>
      </c>
      <c r="F46" s="179"/>
      <c r="G46" s="179"/>
      <c r="H46" s="179">
        <f>'実質公債費比率（分子）の構造'!M$48</f>
        <v>66</v>
      </c>
      <c r="I46" s="179"/>
      <c r="J46" s="179"/>
      <c r="K46" s="179">
        <f>'実質公債費比率（分子）の構造'!N$48</f>
        <v>69</v>
      </c>
      <c r="L46" s="179"/>
      <c r="M46" s="179"/>
      <c r="N46" s="179">
        <f>'実質公債費比率（分子）の構造'!O$48</f>
        <v>70</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594</v>
      </c>
      <c r="C49" s="179"/>
      <c r="D49" s="179"/>
      <c r="E49" s="179">
        <f>'実質公債費比率（分子）の構造'!L$45</f>
        <v>553</v>
      </c>
      <c r="F49" s="179"/>
      <c r="G49" s="179"/>
      <c r="H49" s="179">
        <f>'実質公債費比率（分子）の構造'!M$45</f>
        <v>519</v>
      </c>
      <c r="I49" s="179"/>
      <c r="J49" s="179"/>
      <c r="K49" s="179">
        <f>'実質公債費比率（分子）の構造'!N$45</f>
        <v>479</v>
      </c>
      <c r="L49" s="179"/>
      <c r="M49" s="179"/>
      <c r="N49" s="179">
        <f>'実質公債費比率（分子）の構造'!O$45</f>
        <v>476</v>
      </c>
      <c r="O49" s="179"/>
      <c r="P49" s="179"/>
    </row>
    <row r="50" spans="1:16" x14ac:dyDescent="0.15">
      <c r="A50" s="179" t="s">
        <v>71</v>
      </c>
      <c r="B50" s="179" t="e">
        <f>NA()</f>
        <v>#N/A</v>
      </c>
      <c r="C50" s="179">
        <f>IF(ISNUMBER('実質公債費比率（分子）の構造'!K$53),'実質公債費比率（分子）の構造'!K$53,NA())</f>
        <v>193</v>
      </c>
      <c r="D50" s="179" t="e">
        <f>NA()</f>
        <v>#N/A</v>
      </c>
      <c r="E50" s="179" t="e">
        <f>NA()</f>
        <v>#N/A</v>
      </c>
      <c r="F50" s="179">
        <f>IF(ISNUMBER('実質公債費比率（分子）の構造'!L$53),'実質公債費比率（分子）の構造'!L$53,NA())</f>
        <v>177</v>
      </c>
      <c r="G50" s="179" t="e">
        <f>NA()</f>
        <v>#N/A</v>
      </c>
      <c r="H50" s="179" t="e">
        <f>NA()</f>
        <v>#N/A</v>
      </c>
      <c r="I50" s="179">
        <f>IF(ISNUMBER('実質公債費比率（分子）の構造'!M$53),'実質公債費比率（分子）の構造'!M$53,NA())</f>
        <v>166</v>
      </c>
      <c r="J50" s="179" t="e">
        <f>NA()</f>
        <v>#N/A</v>
      </c>
      <c r="K50" s="179" t="e">
        <f>NA()</f>
        <v>#N/A</v>
      </c>
      <c r="L50" s="179">
        <f>IF(ISNUMBER('実質公債費比率（分子）の構造'!N$53),'実質公債費比率（分子）の構造'!N$53,NA())</f>
        <v>147</v>
      </c>
      <c r="M50" s="179" t="e">
        <f>NA()</f>
        <v>#N/A</v>
      </c>
      <c r="N50" s="179" t="e">
        <f>NA()</f>
        <v>#N/A</v>
      </c>
      <c r="O50" s="179">
        <f>IF(ISNUMBER('実質公債費比率（分子）の構造'!O$53),'実質公債費比率（分子）の構造'!O$53,NA())</f>
        <v>141</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3589</v>
      </c>
      <c r="E56" s="178"/>
      <c r="F56" s="178"/>
      <c r="G56" s="178">
        <f>'将来負担比率（分子）の構造'!J$52</f>
        <v>3572</v>
      </c>
      <c r="H56" s="178"/>
      <c r="I56" s="178"/>
      <c r="J56" s="178">
        <f>'将来負担比率（分子）の構造'!K$52</f>
        <v>3628</v>
      </c>
      <c r="K56" s="178"/>
      <c r="L56" s="178"/>
      <c r="M56" s="178">
        <f>'将来負担比率（分子）の構造'!L$52</f>
        <v>3640</v>
      </c>
      <c r="N56" s="178"/>
      <c r="O56" s="178"/>
      <c r="P56" s="178">
        <f>'将来負担比率（分子）の構造'!M$52</f>
        <v>4388</v>
      </c>
    </row>
    <row r="57" spans="1:16" x14ac:dyDescent="0.15">
      <c r="A57" s="178" t="s">
        <v>42</v>
      </c>
      <c r="B57" s="178"/>
      <c r="C57" s="178"/>
      <c r="D57" s="178">
        <f>'将来負担比率（分子）の構造'!I$51</f>
        <v>354</v>
      </c>
      <c r="E57" s="178"/>
      <c r="F57" s="178"/>
      <c r="G57" s="178">
        <f>'将来負担比率（分子）の構造'!J$51</f>
        <v>308</v>
      </c>
      <c r="H57" s="178"/>
      <c r="I57" s="178"/>
      <c r="J57" s="178">
        <f>'将来負担比率（分子）の構造'!K$51</f>
        <v>269</v>
      </c>
      <c r="K57" s="178"/>
      <c r="L57" s="178"/>
      <c r="M57" s="178">
        <f>'将来負担比率（分子）の構造'!L$51</f>
        <v>235</v>
      </c>
      <c r="N57" s="178"/>
      <c r="O57" s="178"/>
      <c r="P57" s="178" t="str">
        <f>'将来負担比率（分子）の構造'!M$51</f>
        <v>-</v>
      </c>
    </row>
    <row r="58" spans="1:16" x14ac:dyDescent="0.15">
      <c r="A58" s="178" t="s">
        <v>41</v>
      </c>
      <c r="B58" s="178"/>
      <c r="C58" s="178"/>
      <c r="D58" s="178">
        <f>'将来負担比率（分子）の構造'!I$50</f>
        <v>4249</v>
      </c>
      <c r="E58" s="178"/>
      <c r="F58" s="178"/>
      <c r="G58" s="178">
        <f>'将来負担比率（分子）の構造'!J$50</f>
        <v>4149</v>
      </c>
      <c r="H58" s="178"/>
      <c r="I58" s="178"/>
      <c r="J58" s="178">
        <f>'将来負担比率（分子）の構造'!K$50</f>
        <v>4318</v>
      </c>
      <c r="K58" s="178"/>
      <c r="L58" s="178"/>
      <c r="M58" s="178">
        <f>'将来負担比率（分子）の構造'!L$50</f>
        <v>4402</v>
      </c>
      <c r="N58" s="178"/>
      <c r="O58" s="178"/>
      <c r="P58" s="178">
        <f>'将来負担比率（分子）の構造'!M$50</f>
        <v>3947</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822</v>
      </c>
      <c r="C62" s="178"/>
      <c r="D62" s="178"/>
      <c r="E62" s="178">
        <f>'将来負担比率（分子）の構造'!J$45</f>
        <v>755</v>
      </c>
      <c r="F62" s="178"/>
      <c r="G62" s="178"/>
      <c r="H62" s="178">
        <f>'将来負担比率（分子）の構造'!K$45</f>
        <v>733</v>
      </c>
      <c r="I62" s="178"/>
      <c r="J62" s="178"/>
      <c r="K62" s="178">
        <f>'将来負担比率（分子）の構造'!L$45</f>
        <v>713</v>
      </c>
      <c r="L62" s="178"/>
      <c r="M62" s="178"/>
      <c r="N62" s="178">
        <f>'将来負担比率（分子）の構造'!M$45</f>
        <v>922</v>
      </c>
      <c r="O62" s="178"/>
      <c r="P62" s="178"/>
    </row>
    <row r="63" spans="1:16" x14ac:dyDescent="0.15">
      <c r="A63" s="178" t="s">
        <v>34</v>
      </c>
      <c r="B63" s="178">
        <f>'将来負担比率（分子）の構造'!I$44</f>
        <v>120</v>
      </c>
      <c r="C63" s="178"/>
      <c r="D63" s="178"/>
      <c r="E63" s="178">
        <f>'将来負担比率（分子）の構造'!J$44</f>
        <v>107</v>
      </c>
      <c r="F63" s="178"/>
      <c r="G63" s="178"/>
      <c r="H63" s="178">
        <f>'将来負担比率（分子）の構造'!K$44</f>
        <v>142</v>
      </c>
      <c r="I63" s="178"/>
      <c r="J63" s="178"/>
      <c r="K63" s="178">
        <f>'将来負担比率（分子）の構造'!L$44</f>
        <v>127</v>
      </c>
      <c r="L63" s="178"/>
      <c r="M63" s="178"/>
      <c r="N63" s="178">
        <f>'将来負担比率（分子）の構造'!M$44</f>
        <v>109</v>
      </c>
      <c r="O63" s="178"/>
      <c r="P63" s="178"/>
    </row>
    <row r="64" spans="1:16" x14ac:dyDescent="0.15">
      <c r="A64" s="178" t="s">
        <v>33</v>
      </c>
      <c r="B64" s="178">
        <f>'将来負担比率（分子）の構造'!I$43</f>
        <v>716</v>
      </c>
      <c r="C64" s="178"/>
      <c r="D64" s="178"/>
      <c r="E64" s="178">
        <f>'将来負担比率（分子）の構造'!J$43</f>
        <v>214</v>
      </c>
      <c r="F64" s="178"/>
      <c r="G64" s="178"/>
      <c r="H64" s="178">
        <f>'将来負担比率（分子）の構造'!K$43</f>
        <v>586</v>
      </c>
      <c r="I64" s="178"/>
      <c r="J64" s="178"/>
      <c r="K64" s="178">
        <f>'将来負担比率（分子）の構造'!L$43</f>
        <v>563</v>
      </c>
      <c r="L64" s="178"/>
      <c r="M64" s="178"/>
      <c r="N64" s="178">
        <f>'将来負担比率（分子）の構造'!M$43</f>
        <v>559</v>
      </c>
      <c r="O64" s="178"/>
      <c r="P64" s="178"/>
    </row>
    <row r="65" spans="1:16" x14ac:dyDescent="0.15">
      <c r="A65" s="178" t="s">
        <v>32</v>
      </c>
      <c r="B65" s="178">
        <f>'将来負担比率（分子）の構造'!I$42</f>
        <v>39</v>
      </c>
      <c r="C65" s="178"/>
      <c r="D65" s="178"/>
      <c r="E65" s="178">
        <f>'将来負担比率（分子）の構造'!J$42</f>
        <v>29</v>
      </c>
      <c r="F65" s="178"/>
      <c r="G65" s="178"/>
      <c r="H65" s="178">
        <f>'将来負担比率（分子）の構造'!K$42</f>
        <v>20</v>
      </c>
      <c r="I65" s="178"/>
      <c r="J65" s="178"/>
      <c r="K65" s="178">
        <f>'将来負担比率（分子）の構造'!L$42</f>
        <v>11</v>
      </c>
      <c r="L65" s="178"/>
      <c r="M65" s="178"/>
      <c r="N65" s="178">
        <f>'将来負担比率（分子）の構造'!M$42</f>
        <v>2</v>
      </c>
      <c r="O65" s="178"/>
      <c r="P65" s="178"/>
    </row>
    <row r="66" spans="1:16" x14ac:dyDescent="0.15">
      <c r="A66" s="178" t="s">
        <v>31</v>
      </c>
      <c r="B66" s="178">
        <f>'将来負担比率（分子）の構造'!I$41</f>
        <v>4600</v>
      </c>
      <c r="C66" s="178"/>
      <c r="D66" s="178"/>
      <c r="E66" s="178">
        <f>'将来負担比率（分子）の構造'!J$41</f>
        <v>4713</v>
      </c>
      <c r="F66" s="178"/>
      <c r="G66" s="178"/>
      <c r="H66" s="178">
        <f>'将来負担比率（分子）の構造'!K$41</f>
        <v>4754</v>
      </c>
      <c r="I66" s="178"/>
      <c r="J66" s="178"/>
      <c r="K66" s="178">
        <f>'将来負担比率（分子）の構造'!L$41</f>
        <v>4743</v>
      </c>
      <c r="L66" s="178"/>
      <c r="M66" s="178"/>
      <c r="N66" s="178">
        <f>'将来負担比率（分子）の構造'!M$41</f>
        <v>5141</v>
      </c>
      <c r="O66" s="178"/>
      <c r="P66" s="178"/>
    </row>
    <row r="67" spans="1:16" x14ac:dyDescent="0.15">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1750</v>
      </c>
      <c r="C72" s="182">
        <f>基金残高に係る経年分析!G55</f>
        <v>1121</v>
      </c>
      <c r="D72" s="182">
        <f>基金残高に係る経年分析!H55</f>
        <v>1169</v>
      </c>
    </row>
    <row r="73" spans="1:16" x14ac:dyDescent="0.15">
      <c r="A73" s="181" t="s">
        <v>78</v>
      </c>
      <c r="B73" s="182">
        <f>基金残高に係る経年分析!F56</f>
        <v>563</v>
      </c>
      <c r="C73" s="182">
        <f>基金残高に係る経年分析!G56</f>
        <v>736</v>
      </c>
      <c r="D73" s="182">
        <f>基金残高に係る経年分析!H56</f>
        <v>500</v>
      </c>
    </row>
    <row r="74" spans="1:16" x14ac:dyDescent="0.15">
      <c r="A74" s="181" t="s">
        <v>79</v>
      </c>
      <c r="B74" s="182">
        <f>基金残高に係る経年分析!F57</f>
        <v>1935</v>
      </c>
      <c r="C74" s="182">
        <f>基金残高に係る経年分析!G57</f>
        <v>2465</v>
      </c>
      <c r="D74" s="182">
        <f>基金残高に係る経年分析!H57</f>
        <v>2195</v>
      </c>
    </row>
  </sheetData>
  <sheetProtection algorithmName="SHA-512" hashValue="8BmkeyqcJ29TemYlaS30Q0ENJyc21F1hJTgqODYm/BOfwiaVXHEuQ1ykpVuMjMdFVwWk+i60asBJDKXgliJ+oA==" saltValue="30WOpIhe+NuTHk1xaWJp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4"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3" t="s">
        <v>214</v>
      </c>
      <c r="DI1" s="654"/>
      <c r="DJ1" s="654"/>
      <c r="DK1" s="654"/>
      <c r="DL1" s="654"/>
      <c r="DM1" s="654"/>
      <c r="DN1" s="655"/>
      <c r="DO1" s="223"/>
      <c r="DP1" s="653" t="s">
        <v>215</v>
      </c>
      <c r="DQ1" s="654"/>
      <c r="DR1" s="654"/>
      <c r="DS1" s="654"/>
      <c r="DT1" s="654"/>
      <c r="DU1" s="654"/>
      <c r="DV1" s="654"/>
      <c r="DW1" s="654"/>
      <c r="DX1" s="654"/>
      <c r="DY1" s="654"/>
      <c r="DZ1" s="654"/>
      <c r="EA1" s="654"/>
      <c r="EB1" s="654"/>
      <c r="EC1" s="655"/>
      <c r="ED1" s="221"/>
      <c r="EE1" s="221"/>
      <c r="EF1" s="221"/>
      <c r="EG1" s="221"/>
      <c r="EH1" s="221"/>
      <c r="EI1" s="221"/>
      <c r="EJ1" s="221"/>
      <c r="EK1" s="221"/>
      <c r="EL1" s="221"/>
      <c r="EM1" s="221"/>
    </row>
    <row r="2" spans="2:143" ht="22.5" customHeight="1" x14ac:dyDescent="0.15">
      <c r="B2" s="224" t="s">
        <v>216</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56" t="s">
        <v>217</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218</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7"/>
      <c r="BX3" s="657"/>
      <c r="BY3" s="657"/>
      <c r="BZ3" s="657"/>
      <c r="CA3" s="657"/>
      <c r="CB3" s="658"/>
      <c r="CD3" s="659" t="s">
        <v>219</v>
      </c>
      <c r="CE3" s="660"/>
      <c r="CF3" s="660"/>
      <c r="CG3" s="660"/>
      <c r="CH3" s="660"/>
      <c r="CI3" s="660"/>
      <c r="CJ3" s="660"/>
      <c r="CK3" s="660"/>
      <c r="CL3" s="660"/>
      <c r="CM3" s="660"/>
      <c r="CN3" s="660"/>
      <c r="CO3" s="660"/>
      <c r="CP3" s="660"/>
      <c r="CQ3" s="660"/>
      <c r="CR3" s="660"/>
      <c r="CS3" s="660"/>
      <c r="CT3" s="660"/>
      <c r="CU3" s="660"/>
      <c r="CV3" s="660"/>
      <c r="CW3" s="660"/>
      <c r="CX3" s="660"/>
      <c r="CY3" s="660"/>
      <c r="CZ3" s="660"/>
      <c r="DA3" s="660"/>
      <c r="DB3" s="660"/>
      <c r="DC3" s="660"/>
      <c r="DD3" s="660"/>
      <c r="DE3" s="660"/>
      <c r="DF3" s="660"/>
      <c r="DG3" s="660"/>
      <c r="DH3" s="660"/>
      <c r="DI3" s="660"/>
      <c r="DJ3" s="660"/>
      <c r="DK3" s="660"/>
      <c r="DL3" s="660"/>
      <c r="DM3" s="660"/>
      <c r="DN3" s="660"/>
      <c r="DO3" s="660"/>
      <c r="DP3" s="660"/>
      <c r="DQ3" s="660"/>
      <c r="DR3" s="660"/>
      <c r="DS3" s="660"/>
      <c r="DT3" s="660"/>
      <c r="DU3" s="660"/>
      <c r="DV3" s="660"/>
      <c r="DW3" s="660"/>
      <c r="DX3" s="660"/>
      <c r="DY3" s="660"/>
      <c r="DZ3" s="660"/>
      <c r="EA3" s="660"/>
      <c r="EB3" s="660"/>
      <c r="EC3" s="661"/>
    </row>
    <row r="4" spans="2:143" ht="11.25" customHeight="1" x14ac:dyDescent="0.15">
      <c r="B4" s="656" t="s">
        <v>1</v>
      </c>
      <c r="C4" s="657"/>
      <c r="D4" s="657"/>
      <c r="E4" s="657"/>
      <c r="F4" s="657"/>
      <c r="G4" s="657"/>
      <c r="H4" s="657"/>
      <c r="I4" s="657"/>
      <c r="J4" s="657"/>
      <c r="K4" s="657"/>
      <c r="L4" s="657"/>
      <c r="M4" s="657"/>
      <c r="N4" s="657"/>
      <c r="O4" s="657"/>
      <c r="P4" s="657"/>
      <c r="Q4" s="658"/>
      <c r="R4" s="656" t="s">
        <v>220</v>
      </c>
      <c r="S4" s="657"/>
      <c r="T4" s="657"/>
      <c r="U4" s="657"/>
      <c r="V4" s="657"/>
      <c r="W4" s="657"/>
      <c r="X4" s="657"/>
      <c r="Y4" s="658"/>
      <c r="Z4" s="656" t="s">
        <v>221</v>
      </c>
      <c r="AA4" s="657"/>
      <c r="AB4" s="657"/>
      <c r="AC4" s="658"/>
      <c r="AD4" s="656" t="s">
        <v>222</v>
      </c>
      <c r="AE4" s="657"/>
      <c r="AF4" s="657"/>
      <c r="AG4" s="657"/>
      <c r="AH4" s="657"/>
      <c r="AI4" s="657"/>
      <c r="AJ4" s="657"/>
      <c r="AK4" s="658"/>
      <c r="AL4" s="656" t="s">
        <v>221</v>
      </c>
      <c r="AM4" s="657"/>
      <c r="AN4" s="657"/>
      <c r="AO4" s="658"/>
      <c r="AP4" s="662" t="s">
        <v>223</v>
      </c>
      <c r="AQ4" s="662"/>
      <c r="AR4" s="662"/>
      <c r="AS4" s="662"/>
      <c r="AT4" s="662"/>
      <c r="AU4" s="662"/>
      <c r="AV4" s="662"/>
      <c r="AW4" s="662"/>
      <c r="AX4" s="662"/>
      <c r="AY4" s="662"/>
      <c r="AZ4" s="662"/>
      <c r="BA4" s="662"/>
      <c r="BB4" s="662"/>
      <c r="BC4" s="662"/>
      <c r="BD4" s="662"/>
      <c r="BE4" s="662"/>
      <c r="BF4" s="662"/>
      <c r="BG4" s="662" t="s">
        <v>224</v>
      </c>
      <c r="BH4" s="662"/>
      <c r="BI4" s="662"/>
      <c r="BJ4" s="662"/>
      <c r="BK4" s="662"/>
      <c r="BL4" s="662"/>
      <c r="BM4" s="662"/>
      <c r="BN4" s="662"/>
      <c r="BO4" s="662" t="s">
        <v>221</v>
      </c>
      <c r="BP4" s="662"/>
      <c r="BQ4" s="662"/>
      <c r="BR4" s="662"/>
      <c r="BS4" s="662" t="s">
        <v>225</v>
      </c>
      <c r="BT4" s="662"/>
      <c r="BU4" s="662"/>
      <c r="BV4" s="662"/>
      <c r="BW4" s="662"/>
      <c r="BX4" s="662"/>
      <c r="BY4" s="662"/>
      <c r="BZ4" s="662"/>
      <c r="CA4" s="662"/>
      <c r="CB4" s="662"/>
      <c r="CD4" s="659" t="s">
        <v>226</v>
      </c>
      <c r="CE4" s="660"/>
      <c r="CF4" s="660"/>
      <c r="CG4" s="660"/>
      <c r="CH4" s="660"/>
      <c r="CI4" s="660"/>
      <c r="CJ4" s="660"/>
      <c r="CK4" s="660"/>
      <c r="CL4" s="660"/>
      <c r="CM4" s="660"/>
      <c r="CN4" s="660"/>
      <c r="CO4" s="660"/>
      <c r="CP4" s="660"/>
      <c r="CQ4" s="660"/>
      <c r="CR4" s="660"/>
      <c r="CS4" s="660"/>
      <c r="CT4" s="660"/>
      <c r="CU4" s="660"/>
      <c r="CV4" s="660"/>
      <c r="CW4" s="660"/>
      <c r="CX4" s="660"/>
      <c r="CY4" s="660"/>
      <c r="CZ4" s="660"/>
      <c r="DA4" s="660"/>
      <c r="DB4" s="660"/>
      <c r="DC4" s="660"/>
      <c r="DD4" s="660"/>
      <c r="DE4" s="660"/>
      <c r="DF4" s="660"/>
      <c r="DG4" s="660"/>
      <c r="DH4" s="660"/>
      <c r="DI4" s="660"/>
      <c r="DJ4" s="660"/>
      <c r="DK4" s="660"/>
      <c r="DL4" s="660"/>
      <c r="DM4" s="660"/>
      <c r="DN4" s="660"/>
      <c r="DO4" s="660"/>
      <c r="DP4" s="660"/>
      <c r="DQ4" s="660"/>
      <c r="DR4" s="660"/>
      <c r="DS4" s="660"/>
      <c r="DT4" s="660"/>
      <c r="DU4" s="660"/>
      <c r="DV4" s="660"/>
      <c r="DW4" s="660"/>
      <c r="DX4" s="660"/>
      <c r="DY4" s="660"/>
      <c r="DZ4" s="660"/>
      <c r="EA4" s="660"/>
      <c r="EB4" s="660"/>
      <c r="EC4" s="661"/>
    </row>
    <row r="5" spans="2:143" s="227" customFormat="1" ht="11.25" customHeight="1" x14ac:dyDescent="0.15">
      <c r="B5" s="663" t="s">
        <v>227</v>
      </c>
      <c r="C5" s="664"/>
      <c r="D5" s="664"/>
      <c r="E5" s="664"/>
      <c r="F5" s="664"/>
      <c r="G5" s="664"/>
      <c r="H5" s="664"/>
      <c r="I5" s="664"/>
      <c r="J5" s="664"/>
      <c r="K5" s="664"/>
      <c r="L5" s="664"/>
      <c r="M5" s="664"/>
      <c r="N5" s="664"/>
      <c r="O5" s="664"/>
      <c r="P5" s="664"/>
      <c r="Q5" s="665"/>
      <c r="R5" s="666">
        <v>581947</v>
      </c>
      <c r="S5" s="667"/>
      <c r="T5" s="667"/>
      <c r="U5" s="667"/>
      <c r="V5" s="667"/>
      <c r="W5" s="667"/>
      <c r="X5" s="667"/>
      <c r="Y5" s="668"/>
      <c r="Z5" s="669">
        <v>9.9</v>
      </c>
      <c r="AA5" s="669"/>
      <c r="AB5" s="669"/>
      <c r="AC5" s="669"/>
      <c r="AD5" s="670">
        <v>581947</v>
      </c>
      <c r="AE5" s="670"/>
      <c r="AF5" s="670"/>
      <c r="AG5" s="670"/>
      <c r="AH5" s="670"/>
      <c r="AI5" s="670"/>
      <c r="AJ5" s="670"/>
      <c r="AK5" s="670"/>
      <c r="AL5" s="671">
        <v>21.9</v>
      </c>
      <c r="AM5" s="672"/>
      <c r="AN5" s="672"/>
      <c r="AO5" s="673"/>
      <c r="AP5" s="663" t="s">
        <v>228</v>
      </c>
      <c r="AQ5" s="664"/>
      <c r="AR5" s="664"/>
      <c r="AS5" s="664"/>
      <c r="AT5" s="664"/>
      <c r="AU5" s="664"/>
      <c r="AV5" s="664"/>
      <c r="AW5" s="664"/>
      <c r="AX5" s="664"/>
      <c r="AY5" s="664"/>
      <c r="AZ5" s="664"/>
      <c r="BA5" s="664"/>
      <c r="BB5" s="664"/>
      <c r="BC5" s="664"/>
      <c r="BD5" s="664"/>
      <c r="BE5" s="664"/>
      <c r="BF5" s="665"/>
      <c r="BG5" s="677">
        <v>579812</v>
      </c>
      <c r="BH5" s="678"/>
      <c r="BI5" s="678"/>
      <c r="BJ5" s="678"/>
      <c r="BK5" s="678"/>
      <c r="BL5" s="678"/>
      <c r="BM5" s="678"/>
      <c r="BN5" s="679"/>
      <c r="BO5" s="680">
        <v>99.6</v>
      </c>
      <c r="BP5" s="680"/>
      <c r="BQ5" s="680"/>
      <c r="BR5" s="680"/>
      <c r="BS5" s="681">
        <v>5630</v>
      </c>
      <c r="BT5" s="681"/>
      <c r="BU5" s="681"/>
      <c r="BV5" s="681"/>
      <c r="BW5" s="681"/>
      <c r="BX5" s="681"/>
      <c r="BY5" s="681"/>
      <c r="BZ5" s="681"/>
      <c r="CA5" s="681"/>
      <c r="CB5" s="685"/>
      <c r="CD5" s="659" t="s">
        <v>223</v>
      </c>
      <c r="CE5" s="660"/>
      <c r="CF5" s="660"/>
      <c r="CG5" s="660"/>
      <c r="CH5" s="660"/>
      <c r="CI5" s="660"/>
      <c r="CJ5" s="660"/>
      <c r="CK5" s="660"/>
      <c r="CL5" s="660"/>
      <c r="CM5" s="660"/>
      <c r="CN5" s="660"/>
      <c r="CO5" s="660"/>
      <c r="CP5" s="660"/>
      <c r="CQ5" s="661"/>
      <c r="CR5" s="659" t="s">
        <v>229</v>
      </c>
      <c r="CS5" s="660"/>
      <c r="CT5" s="660"/>
      <c r="CU5" s="660"/>
      <c r="CV5" s="660"/>
      <c r="CW5" s="660"/>
      <c r="CX5" s="660"/>
      <c r="CY5" s="661"/>
      <c r="CZ5" s="659" t="s">
        <v>221</v>
      </c>
      <c r="DA5" s="660"/>
      <c r="DB5" s="660"/>
      <c r="DC5" s="661"/>
      <c r="DD5" s="659" t="s">
        <v>230</v>
      </c>
      <c r="DE5" s="660"/>
      <c r="DF5" s="660"/>
      <c r="DG5" s="660"/>
      <c r="DH5" s="660"/>
      <c r="DI5" s="660"/>
      <c r="DJ5" s="660"/>
      <c r="DK5" s="660"/>
      <c r="DL5" s="660"/>
      <c r="DM5" s="660"/>
      <c r="DN5" s="660"/>
      <c r="DO5" s="660"/>
      <c r="DP5" s="661"/>
      <c r="DQ5" s="659" t="s">
        <v>231</v>
      </c>
      <c r="DR5" s="660"/>
      <c r="DS5" s="660"/>
      <c r="DT5" s="660"/>
      <c r="DU5" s="660"/>
      <c r="DV5" s="660"/>
      <c r="DW5" s="660"/>
      <c r="DX5" s="660"/>
      <c r="DY5" s="660"/>
      <c r="DZ5" s="660"/>
      <c r="EA5" s="660"/>
      <c r="EB5" s="660"/>
      <c r="EC5" s="661"/>
    </row>
    <row r="6" spans="2:143" ht="11.25" customHeight="1" x14ac:dyDescent="0.15">
      <c r="B6" s="674" t="s">
        <v>232</v>
      </c>
      <c r="C6" s="675"/>
      <c r="D6" s="675"/>
      <c r="E6" s="675"/>
      <c r="F6" s="675"/>
      <c r="G6" s="675"/>
      <c r="H6" s="675"/>
      <c r="I6" s="675"/>
      <c r="J6" s="675"/>
      <c r="K6" s="675"/>
      <c r="L6" s="675"/>
      <c r="M6" s="675"/>
      <c r="N6" s="675"/>
      <c r="O6" s="675"/>
      <c r="P6" s="675"/>
      <c r="Q6" s="676"/>
      <c r="R6" s="677">
        <v>80768</v>
      </c>
      <c r="S6" s="678"/>
      <c r="T6" s="678"/>
      <c r="U6" s="678"/>
      <c r="V6" s="678"/>
      <c r="W6" s="678"/>
      <c r="X6" s="678"/>
      <c r="Y6" s="679"/>
      <c r="Z6" s="680">
        <v>1.4</v>
      </c>
      <c r="AA6" s="680"/>
      <c r="AB6" s="680"/>
      <c r="AC6" s="680"/>
      <c r="AD6" s="681">
        <v>80768</v>
      </c>
      <c r="AE6" s="681"/>
      <c r="AF6" s="681"/>
      <c r="AG6" s="681"/>
      <c r="AH6" s="681"/>
      <c r="AI6" s="681"/>
      <c r="AJ6" s="681"/>
      <c r="AK6" s="681"/>
      <c r="AL6" s="682">
        <v>3</v>
      </c>
      <c r="AM6" s="683"/>
      <c r="AN6" s="683"/>
      <c r="AO6" s="684"/>
      <c r="AP6" s="674" t="s">
        <v>233</v>
      </c>
      <c r="AQ6" s="675"/>
      <c r="AR6" s="675"/>
      <c r="AS6" s="675"/>
      <c r="AT6" s="675"/>
      <c r="AU6" s="675"/>
      <c r="AV6" s="675"/>
      <c r="AW6" s="675"/>
      <c r="AX6" s="675"/>
      <c r="AY6" s="675"/>
      <c r="AZ6" s="675"/>
      <c r="BA6" s="675"/>
      <c r="BB6" s="675"/>
      <c r="BC6" s="675"/>
      <c r="BD6" s="675"/>
      <c r="BE6" s="675"/>
      <c r="BF6" s="676"/>
      <c r="BG6" s="677">
        <v>579812</v>
      </c>
      <c r="BH6" s="678"/>
      <c r="BI6" s="678"/>
      <c r="BJ6" s="678"/>
      <c r="BK6" s="678"/>
      <c r="BL6" s="678"/>
      <c r="BM6" s="678"/>
      <c r="BN6" s="679"/>
      <c r="BO6" s="680">
        <v>99.6</v>
      </c>
      <c r="BP6" s="680"/>
      <c r="BQ6" s="680"/>
      <c r="BR6" s="680"/>
      <c r="BS6" s="681">
        <v>5630</v>
      </c>
      <c r="BT6" s="681"/>
      <c r="BU6" s="681"/>
      <c r="BV6" s="681"/>
      <c r="BW6" s="681"/>
      <c r="BX6" s="681"/>
      <c r="BY6" s="681"/>
      <c r="BZ6" s="681"/>
      <c r="CA6" s="681"/>
      <c r="CB6" s="685"/>
      <c r="CD6" s="688" t="s">
        <v>234</v>
      </c>
      <c r="CE6" s="689"/>
      <c r="CF6" s="689"/>
      <c r="CG6" s="689"/>
      <c r="CH6" s="689"/>
      <c r="CI6" s="689"/>
      <c r="CJ6" s="689"/>
      <c r="CK6" s="689"/>
      <c r="CL6" s="689"/>
      <c r="CM6" s="689"/>
      <c r="CN6" s="689"/>
      <c r="CO6" s="689"/>
      <c r="CP6" s="689"/>
      <c r="CQ6" s="690"/>
      <c r="CR6" s="677">
        <v>65840</v>
      </c>
      <c r="CS6" s="678"/>
      <c r="CT6" s="678"/>
      <c r="CU6" s="678"/>
      <c r="CV6" s="678"/>
      <c r="CW6" s="678"/>
      <c r="CX6" s="678"/>
      <c r="CY6" s="679"/>
      <c r="CZ6" s="671">
        <v>1.2</v>
      </c>
      <c r="DA6" s="672"/>
      <c r="DB6" s="672"/>
      <c r="DC6" s="691"/>
      <c r="DD6" s="686" t="s">
        <v>179</v>
      </c>
      <c r="DE6" s="678"/>
      <c r="DF6" s="678"/>
      <c r="DG6" s="678"/>
      <c r="DH6" s="678"/>
      <c r="DI6" s="678"/>
      <c r="DJ6" s="678"/>
      <c r="DK6" s="678"/>
      <c r="DL6" s="678"/>
      <c r="DM6" s="678"/>
      <c r="DN6" s="678"/>
      <c r="DO6" s="678"/>
      <c r="DP6" s="679"/>
      <c r="DQ6" s="686">
        <v>65840</v>
      </c>
      <c r="DR6" s="678"/>
      <c r="DS6" s="678"/>
      <c r="DT6" s="678"/>
      <c r="DU6" s="678"/>
      <c r="DV6" s="678"/>
      <c r="DW6" s="678"/>
      <c r="DX6" s="678"/>
      <c r="DY6" s="678"/>
      <c r="DZ6" s="678"/>
      <c r="EA6" s="678"/>
      <c r="EB6" s="678"/>
      <c r="EC6" s="687"/>
    </row>
    <row r="7" spans="2:143" ht="11.25" customHeight="1" x14ac:dyDescent="0.15">
      <c r="B7" s="674" t="s">
        <v>235</v>
      </c>
      <c r="C7" s="675"/>
      <c r="D7" s="675"/>
      <c r="E7" s="675"/>
      <c r="F7" s="675"/>
      <c r="G7" s="675"/>
      <c r="H7" s="675"/>
      <c r="I7" s="675"/>
      <c r="J7" s="675"/>
      <c r="K7" s="675"/>
      <c r="L7" s="675"/>
      <c r="M7" s="675"/>
      <c r="N7" s="675"/>
      <c r="O7" s="675"/>
      <c r="P7" s="675"/>
      <c r="Q7" s="676"/>
      <c r="R7" s="677">
        <v>883</v>
      </c>
      <c r="S7" s="678"/>
      <c r="T7" s="678"/>
      <c r="U7" s="678"/>
      <c r="V7" s="678"/>
      <c r="W7" s="678"/>
      <c r="X7" s="678"/>
      <c r="Y7" s="679"/>
      <c r="Z7" s="680">
        <v>0</v>
      </c>
      <c r="AA7" s="680"/>
      <c r="AB7" s="680"/>
      <c r="AC7" s="680"/>
      <c r="AD7" s="681">
        <v>883</v>
      </c>
      <c r="AE7" s="681"/>
      <c r="AF7" s="681"/>
      <c r="AG7" s="681"/>
      <c r="AH7" s="681"/>
      <c r="AI7" s="681"/>
      <c r="AJ7" s="681"/>
      <c r="AK7" s="681"/>
      <c r="AL7" s="682">
        <v>0</v>
      </c>
      <c r="AM7" s="683"/>
      <c r="AN7" s="683"/>
      <c r="AO7" s="684"/>
      <c r="AP7" s="674" t="s">
        <v>236</v>
      </c>
      <c r="AQ7" s="675"/>
      <c r="AR7" s="675"/>
      <c r="AS7" s="675"/>
      <c r="AT7" s="675"/>
      <c r="AU7" s="675"/>
      <c r="AV7" s="675"/>
      <c r="AW7" s="675"/>
      <c r="AX7" s="675"/>
      <c r="AY7" s="675"/>
      <c r="AZ7" s="675"/>
      <c r="BA7" s="675"/>
      <c r="BB7" s="675"/>
      <c r="BC7" s="675"/>
      <c r="BD7" s="675"/>
      <c r="BE7" s="675"/>
      <c r="BF7" s="676"/>
      <c r="BG7" s="677">
        <v>297999</v>
      </c>
      <c r="BH7" s="678"/>
      <c r="BI7" s="678"/>
      <c r="BJ7" s="678"/>
      <c r="BK7" s="678"/>
      <c r="BL7" s="678"/>
      <c r="BM7" s="678"/>
      <c r="BN7" s="679"/>
      <c r="BO7" s="680">
        <v>51.2</v>
      </c>
      <c r="BP7" s="680"/>
      <c r="BQ7" s="680"/>
      <c r="BR7" s="680"/>
      <c r="BS7" s="681">
        <v>5630</v>
      </c>
      <c r="BT7" s="681"/>
      <c r="BU7" s="681"/>
      <c r="BV7" s="681"/>
      <c r="BW7" s="681"/>
      <c r="BX7" s="681"/>
      <c r="BY7" s="681"/>
      <c r="BZ7" s="681"/>
      <c r="CA7" s="681"/>
      <c r="CB7" s="685"/>
      <c r="CD7" s="692" t="s">
        <v>237</v>
      </c>
      <c r="CE7" s="693"/>
      <c r="CF7" s="693"/>
      <c r="CG7" s="693"/>
      <c r="CH7" s="693"/>
      <c r="CI7" s="693"/>
      <c r="CJ7" s="693"/>
      <c r="CK7" s="693"/>
      <c r="CL7" s="693"/>
      <c r="CM7" s="693"/>
      <c r="CN7" s="693"/>
      <c r="CO7" s="693"/>
      <c r="CP7" s="693"/>
      <c r="CQ7" s="694"/>
      <c r="CR7" s="677">
        <v>655597</v>
      </c>
      <c r="CS7" s="678"/>
      <c r="CT7" s="678"/>
      <c r="CU7" s="678"/>
      <c r="CV7" s="678"/>
      <c r="CW7" s="678"/>
      <c r="CX7" s="678"/>
      <c r="CY7" s="679"/>
      <c r="CZ7" s="680">
        <v>11.5</v>
      </c>
      <c r="DA7" s="680"/>
      <c r="DB7" s="680"/>
      <c r="DC7" s="680"/>
      <c r="DD7" s="686">
        <v>14148</v>
      </c>
      <c r="DE7" s="678"/>
      <c r="DF7" s="678"/>
      <c r="DG7" s="678"/>
      <c r="DH7" s="678"/>
      <c r="DI7" s="678"/>
      <c r="DJ7" s="678"/>
      <c r="DK7" s="678"/>
      <c r="DL7" s="678"/>
      <c r="DM7" s="678"/>
      <c r="DN7" s="678"/>
      <c r="DO7" s="678"/>
      <c r="DP7" s="679"/>
      <c r="DQ7" s="686">
        <v>563907</v>
      </c>
      <c r="DR7" s="678"/>
      <c r="DS7" s="678"/>
      <c r="DT7" s="678"/>
      <c r="DU7" s="678"/>
      <c r="DV7" s="678"/>
      <c r="DW7" s="678"/>
      <c r="DX7" s="678"/>
      <c r="DY7" s="678"/>
      <c r="DZ7" s="678"/>
      <c r="EA7" s="678"/>
      <c r="EB7" s="678"/>
      <c r="EC7" s="687"/>
    </row>
    <row r="8" spans="2:143" ht="11.25" customHeight="1" x14ac:dyDescent="0.15">
      <c r="B8" s="674" t="s">
        <v>238</v>
      </c>
      <c r="C8" s="675"/>
      <c r="D8" s="675"/>
      <c r="E8" s="675"/>
      <c r="F8" s="675"/>
      <c r="G8" s="675"/>
      <c r="H8" s="675"/>
      <c r="I8" s="675"/>
      <c r="J8" s="675"/>
      <c r="K8" s="675"/>
      <c r="L8" s="675"/>
      <c r="M8" s="675"/>
      <c r="N8" s="675"/>
      <c r="O8" s="675"/>
      <c r="P8" s="675"/>
      <c r="Q8" s="676"/>
      <c r="R8" s="677">
        <v>1203</v>
      </c>
      <c r="S8" s="678"/>
      <c r="T8" s="678"/>
      <c r="U8" s="678"/>
      <c r="V8" s="678"/>
      <c r="W8" s="678"/>
      <c r="X8" s="678"/>
      <c r="Y8" s="679"/>
      <c r="Z8" s="680">
        <v>0</v>
      </c>
      <c r="AA8" s="680"/>
      <c r="AB8" s="680"/>
      <c r="AC8" s="680"/>
      <c r="AD8" s="681">
        <v>1203</v>
      </c>
      <c r="AE8" s="681"/>
      <c r="AF8" s="681"/>
      <c r="AG8" s="681"/>
      <c r="AH8" s="681"/>
      <c r="AI8" s="681"/>
      <c r="AJ8" s="681"/>
      <c r="AK8" s="681"/>
      <c r="AL8" s="682">
        <v>0</v>
      </c>
      <c r="AM8" s="683"/>
      <c r="AN8" s="683"/>
      <c r="AO8" s="684"/>
      <c r="AP8" s="674" t="s">
        <v>239</v>
      </c>
      <c r="AQ8" s="675"/>
      <c r="AR8" s="675"/>
      <c r="AS8" s="675"/>
      <c r="AT8" s="675"/>
      <c r="AU8" s="675"/>
      <c r="AV8" s="675"/>
      <c r="AW8" s="675"/>
      <c r="AX8" s="675"/>
      <c r="AY8" s="675"/>
      <c r="AZ8" s="675"/>
      <c r="BA8" s="675"/>
      <c r="BB8" s="675"/>
      <c r="BC8" s="675"/>
      <c r="BD8" s="675"/>
      <c r="BE8" s="675"/>
      <c r="BF8" s="676"/>
      <c r="BG8" s="677">
        <v>7673</v>
      </c>
      <c r="BH8" s="678"/>
      <c r="BI8" s="678"/>
      <c r="BJ8" s="678"/>
      <c r="BK8" s="678"/>
      <c r="BL8" s="678"/>
      <c r="BM8" s="678"/>
      <c r="BN8" s="679"/>
      <c r="BO8" s="680">
        <v>1.3</v>
      </c>
      <c r="BP8" s="680"/>
      <c r="BQ8" s="680"/>
      <c r="BR8" s="680"/>
      <c r="BS8" s="686" t="s">
        <v>179</v>
      </c>
      <c r="BT8" s="678"/>
      <c r="BU8" s="678"/>
      <c r="BV8" s="678"/>
      <c r="BW8" s="678"/>
      <c r="BX8" s="678"/>
      <c r="BY8" s="678"/>
      <c r="BZ8" s="678"/>
      <c r="CA8" s="678"/>
      <c r="CB8" s="687"/>
      <c r="CD8" s="692" t="s">
        <v>240</v>
      </c>
      <c r="CE8" s="693"/>
      <c r="CF8" s="693"/>
      <c r="CG8" s="693"/>
      <c r="CH8" s="693"/>
      <c r="CI8" s="693"/>
      <c r="CJ8" s="693"/>
      <c r="CK8" s="693"/>
      <c r="CL8" s="693"/>
      <c r="CM8" s="693"/>
      <c r="CN8" s="693"/>
      <c r="CO8" s="693"/>
      <c r="CP8" s="693"/>
      <c r="CQ8" s="694"/>
      <c r="CR8" s="677">
        <v>844873</v>
      </c>
      <c r="CS8" s="678"/>
      <c r="CT8" s="678"/>
      <c r="CU8" s="678"/>
      <c r="CV8" s="678"/>
      <c r="CW8" s="678"/>
      <c r="CX8" s="678"/>
      <c r="CY8" s="679"/>
      <c r="CZ8" s="680">
        <v>14.8</v>
      </c>
      <c r="DA8" s="680"/>
      <c r="DB8" s="680"/>
      <c r="DC8" s="680"/>
      <c r="DD8" s="686">
        <v>1728</v>
      </c>
      <c r="DE8" s="678"/>
      <c r="DF8" s="678"/>
      <c r="DG8" s="678"/>
      <c r="DH8" s="678"/>
      <c r="DI8" s="678"/>
      <c r="DJ8" s="678"/>
      <c r="DK8" s="678"/>
      <c r="DL8" s="678"/>
      <c r="DM8" s="678"/>
      <c r="DN8" s="678"/>
      <c r="DO8" s="678"/>
      <c r="DP8" s="679"/>
      <c r="DQ8" s="686">
        <v>524544</v>
      </c>
      <c r="DR8" s="678"/>
      <c r="DS8" s="678"/>
      <c r="DT8" s="678"/>
      <c r="DU8" s="678"/>
      <c r="DV8" s="678"/>
      <c r="DW8" s="678"/>
      <c r="DX8" s="678"/>
      <c r="DY8" s="678"/>
      <c r="DZ8" s="678"/>
      <c r="EA8" s="678"/>
      <c r="EB8" s="678"/>
      <c r="EC8" s="687"/>
    </row>
    <row r="9" spans="2:143" ht="11.25" customHeight="1" x14ac:dyDescent="0.15">
      <c r="B9" s="674" t="s">
        <v>241</v>
      </c>
      <c r="C9" s="675"/>
      <c r="D9" s="675"/>
      <c r="E9" s="675"/>
      <c r="F9" s="675"/>
      <c r="G9" s="675"/>
      <c r="H9" s="675"/>
      <c r="I9" s="675"/>
      <c r="J9" s="675"/>
      <c r="K9" s="675"/>
      <c r="L9" s="675"/>
      <c r="M9" s="675"/>
      <c r="N9" s="675"/>
      <c r="O9" s="675"/>
      <c r="P9" s="675"/>
      <c r="Q9" s="676"/>
      <c r="R9" s="677">
        <v>1052</v>
      </c>
      <c r="S9" s="678"/>
      <c r="T9" s="678"/>
      <c r="U9" s="678"/>
      <c r="V9" s="678"/>
      <c r="W9" s="678"/>
      <c r="X9" s="678"/>
      <c r="Y9" s="679"/>
      <c r="Z9" s="680">
        <v>0</v>
      </c>
      <c r="AA9" s="680"/>
      <c r="AB9" s="680"/>
      <c r="AC9" s="680"/>
      <c r="AD9" s="681">
        <v>1052</v>
      </c>
      <c r="AE9" s="681"/>
      <c r="AF9" s="681"/>
      <c r="AG9" s="681"/>
      <c r="AH9" s="681"/>
      <c r="AI9" s="681"/>
      <c r="AJ9" s="681"/>
      <c r="AK9" s="681"/>
      <c r="AL9" s="682">
        <v>0</v>
      </c>
      <c r="AM9" s="683"/>
      <c r="AN9" s="683"/>
      <c r="AO9" s="684"/>
      <c r="AP9" s="674" t="s">
        <v>242</v>
      </c>
      <c r="AQ9" s="675"/>
      <c r="AR9" s="675"/>
      <c r="AS9" s="675"/>
      <c r="AT9" s="675"/>
      <c r="AU9" s="675"/>
      <c r="AV9" s="675"/>
      <c r="AW9" s="675"/>
      <c r="AX9" s="675"/>
      <c r="AY9" s="675"/>
      <c r="AZ9" s="675"/>
      <c r="BA9" s="675"/>
      <c r="BB9" s="675"/>
      <c r="BC9" s="675"/>
      <c r="BD9" s="675"/>
      <c r="BE9" s="675"/>
      <c r="BF9" s="676"/>
      <c r="BG9" s="677">
        <v>258712</v>
      </c>
      <c r="BH9" s="678"/>
      <c r="BI9" s="678"/>
      <c r="BJ9" s="678"/>
      <c r="BK9" s="678"/>
      <c r="BL9" s="678"/>
      <c r="BM9" s="678"/>
      <c r="BN9" s="679"/>
      <c r="BO9" s="680">
        <v>44.5</v>
      </c>
      <c r="BP9" s="680"/>
      <c r="BQ9" s="680"/>
      <c r="BR9" s="680"/>
      <c r="BS9" s="686" t="s">
        <v>179</v>
      </c>
      <c r="BT9" s="678"/>
      <c r="BU9" s="678"/>
      <c r="BV9" s="678"/>
      <c r="BW9" s="678"/>
      <c r="BX9" s="678"/>
      <c r="BY9" s="678"/>
      <c r="BZ9" s="678"/>
      <c r="CA9" s="678"/>
      <c r="CB9" s="687"/>
      <c r="CD9" s="692" t="s">
        <v>243</v>
      </c>
      <c r="CE9" s="693"/>
      <c r="CF9" s="693"/>
      <c r="CG9" s="693"/>
      <c r="CH9" s="693"/>
      <c r="CI9" s="693"/>
      <c r="CJ9" s="693"/>
      <c r="CK9" s="693"/>
      <c r="CL9" s="693"/>
      <c r="CM9" s="693"/>
      <c r="CN9" s="693"/>
      <c r="CO9" s="693"/>
      <c r="CP9" s="693"/>
      <c r="CQ9" s="694"/>
      <c r="CR9" s="677">
        <v>228309</v>
      </c>
      <c r="CS9" s="678"/>
      <c r="CT9" s="678"/>
      <c r="CU9" s="678"/>
      <c r="CV9" s="678"/>
      <c r="CW9" s="678"/>
      <c r="CX9" s="678"/>
      <c r="CY9" s="679"/>
      <c r="CZ9" s="680">
        <v>4</v>
      </c>
      <c r="DA9" s="680"/>
      <c r="DB9" s="680"/>
      <c r="DC9" s="680"/>
      <c r="DD9" s="686">
        <v>14356</v>
      </c>
      <c r="DE9" s="678"/>
      <c r="DF9" s="678"/>
      <c r="DG9" s="678"/>
      <c r="DH9" s="678"/>
      <c r="DI9" s="678"/>
      <c r="DJ9" s="678"/>
      <c r="DK9" s="678"/>
      <c r="DL9" s="678"/>
      <c r="DM9" s="678"/>
      <c r="DN9" s="678"/>
      <c r="DO9" s="678"/>
      <c r="DP9" s="679"/>
      <c r="DQ9" s="686">
        <v>188145</v>
      </c>
      <c r="DR9" s="678"/>
      <c r="DS9" s="678"/>
      <c r="DT9" s="678"/>
      <c r="DU9" s="678"/>
      <c r="DV9" s="678"/>
      <c r="DW9" s="678"/>
      <c r="DX9" s="678"/>
      <c r="DY9" s="678"/>
      <c r="DZ9" s="678"/>
      <c r="EA9" s="678"/>
      <c r="EB9" s="678"/>
      <c r="EC9" s="687"/>
    </row>
    <row r="10" spans="2:143" ht="11.25" customHeight="1" x14ac:dyDescent="0.15">
      <c r="B10" s="674" t="s">
        <v>244</v>
      </c>
      <c r="C10" s="675"/>
      <c r="D10" s="675"/>
      <c r="E10" s="675"/>
      <c r="F10" s="675"/>
      <c r="G10" s="675"/>
      <c r="H10" s="675"/>
      <c r="I10" s="675"/>
      <c r="J10" s="675"/>
      <c r="K10" s="675"/>
      <c r="L10" s="675"/>
      <c r="M10" s="675"/>
      <c r="N10" s="675"/>
      <c r="O10" s="675"/>
      <c r="P10" s="675"/>
      <c r="Q10" s="676"/>
      <c r="R10" s="677" t="s">
        <v>179</v>
      </c>
      <c r="S10" s="678"/>
      <c r="T10" s="678"/>
      <c r="U10" s="678"/>
      <c r="V10" s="678"/>
      <c r="W10" s="678"/>
      <c r="X10" s="678"/>
      <c r="Y10" s="679"/>
      <c r="Z10" s="680" t="s">
        <v>179</v>
      </c>
      <c r="AA10" s="680"/>
      <c r="AB10" s="680"/>
      <c r="AC10" s="680"/>
      <c r="AD10" s="681" t="s">
        <v>245</v>
      </c>
      <c r="AE10" s="681"/>
      <c r="AF10" s="681"/>
      <c r="AG10" s="681"/>
      <c r="AH10" s="681"/>
      <c r="AI10" s="681"/>
      <c r="AJ10" s="681"/>
      <c r="AK10" s="681"/>
      <c r="AL10" s="682" t="s">
        <v>245</v>
      </c>
      <c r="AM10" s="683"/>
      <c r="AN10" s="683"/>
      <c r="AO10" s="684"/>
      <c r="AP10" s="674" t="s">
        <v>246</v>
      </c>
      <c r="AQ10" s="675"/>
      <c r="AR10" s="675"/>
      <c r="AS10" s="675"/>
      <c r="AT10" s="675"/>
      <c r="AU10" s="675"/>
      <c r="AV10" s="675"/>
      <c r="AW10" s="675"/>
      <c r="AX10" s="675"/>
      <c r="AY10" s="675"/>
      <c r="AZ10" s="675"/>
      <c r="BA10" s="675"/>
      <c r="BB10" s="675"/>
      <c r="BC10" s="675"/>
      <c r="BD10" s="675"/>
      <c r="BE10" s="675"/>
      <c r="BF10" s="676"/>
      <c r="BG10" s="677">
        <v>12035</v>
      </c>
      <c r="BH10" s="678"/>
      <c r="BI10" s="678"/>
      <c r="BJ10" s="678"/>
      <c r="BK10" s="678"/>
      <c r="BL10" s="678"/>
      <c r="BM10" s="678"/>
      <c r="BN10" s="679"/>
      <c r="BO10" s="680">
        <v>2.1</v>
      </c>
      <c r="BP10" s="680"/>
      <c r="BQ10" s="680"/>
      <c r="BR10" s="680"/>
      <c r="BS10" s="686">
        <v>1998</v>
      </c>
      <c r="BT10" s="678"/>
      <c r="BU10" s="678"/>
      <c r="BV10" s="678"/>
      <c r="BW10" s="678"/>
      <c r="BX10" s="678"/>
      <c r="BY10" s="678"/>
      <c r="BZ10" s="678"/>
      <c r="CA10" s="678"/>
      <c r="CB10" s="687"/>
      <c r="CD10" s="692" t="s">
        <v>247</v>
      </c>
      <c r="CE10" s="693"/>
      <c r="CF10" s="693"/>
      <c r="CG10" s="693"/>
      <c r="CH10" s="693"/>
      <c r="CI10" s="693"/>
      <c r="CJ10" s="693"/>
      <c r="CK10" s="693"/>
      <c r="CL10" s="693"/>
      <c r="CM10" s="693"/>
      <c r="CN10" s="693"/>
      <c r="CO10" s="693"/>
      <c r="CP10" s="693"/>
      <c r="CQ10" s="694"/>
      <c r="CR10" s="677">
        <v>1661</v>
      </c>
      <c r="CS10" s="678"/>
      <c r="CT10" s="678"/>
      <c r="CU10" s="678"/>
      <c r="CV10" s="678"/>
      <c r="CW10" s="678"/>
      <c r="CX10" s="678"/>
      <c r="CY10" s="679"/>
      <c r="CZ10" s="680">
        <v>0</v>
      </c>
      <c r="DA10" s="680"/>
      <c r="DB10" s="680"/>
      <c r="DC10" s="680"/>
      <c r="DD10" s="686" t="s">
        <v>179</v>
      </c>
      <c r="DE10" s="678"/>
      <c r="DF10" s="678"/>
      <c r="DG10" s="678"/>
      <c r="DH10" s="678"/>
      <c r="DI10" s="678"/>
      <c r="DJ10" s="678"/>
      <c r="DK10" s="678"/>
      <c r="DL10" s="678"/>
      <c r="DM10" s="678"/>
      <c r="DN10" s="678"/>
      <c r="DO10" s="678"/>
      <c r="DP10" s="679"/>
      <c r="DQ10" s="686">
        <v>519</v>
      </c>
      <c r="DR10" s="678"/>
      <c r="DS10" s="678"/>
      <c r="DT10" s="678"/>
      <c r="DU10" s="678"/>
      <c r="DV10" s="678"/>
      <c r="DW10" s="678"/>
      <c r="DX10" s="678"/>
      <c r="DY10" s="678"/>
      <c r="DZ10" s="678"/>
      <c r="EA10" s="678"/>
      <c r="EB10" s="678"/>
      <c r="EC10" s="687"/>
    </row>
    <row r="11" spans="2:143" ht="11.25" customHeight="1" x14ac:dyDescent="0.15">
      <c r="B11" s="674" t="s">
        <v>248</v>
      </c>
      <c r="C11" s="675"/>
      <c r="D11" s="675"/>
      <c r="E11" s="675"/>
      <c r="F11" s="675"/>
      <c r="G11" s="675"/>
      <c r="H11" s="675"/>
      <c r="I11" s="675"/>
      <c r="J11" s="675"/>
      <c r="K11" s="675"/>
      <c r="L11" s="675"/>
      <c r="M11" s="675"/>
      <c r="N11" s="675"/>
      <c r="O11" s="675"/>
      <c r="P11" s="675"/>
      <c r="Q11" s="676"/>
      <c r="R11" s="677" t="s">
        <v>179</v>
      </c>
      <c r="S11" s="678"/>
      <c r="T11" s="678"/>
      <c r="U11" s="678"/>
      <c r="V11" s="678"/>
      <c r="W11" s="678"/>
      <c r="X11" s="678"/>
      <c r="Y11" s="679"/>
      <c r="Z11" s="680" t="s">
        <v>179</v>
      </c>
      <c r="AA11" s="680"/>
      <c r="AB11" s="680"/>
      <c r="AC11" s="680"/>
      <c r="AD11" s="681" t="s">
        <v>179</v>
      </c>
      <c r="AE11" s="681"/>
      <c r="AF11" s="681"/>
      <c r="AG11" s="681"/>
      <c r="AH11" s="681"/>
      <c r="AI11" s="681"/>
      <c r="AJ11" s="681"/>
      <c r="AK11" s="681"/>
      <c r="AL11" s="682" t="s">
        <v>179</v>
      </c>
      <c r="AM11" s="683"/>
      <c r="AN11" s="683"/>
      <c r="AO11" s="684"/>
      <c r="AP11" s="674" t="s">
        <v>249</v>
      </c>
      <c r="AQ11" s="675"/>
      <c r="AR11" s="675"/>
      <c r="AS11" s="675"/>
      <c r="AT11" s="675"/>
      <c r="AU11" s="675"/>
      <c r="AV11" s="675"/>
      <c r="AW11" s="675"/>
      <c r="AX11" s="675"/>
      <c r="AY11" s="675"/>
      <c r="AZ11" s="675"/>
      <c r="BA11" s="675"/>
      <c r="BB11" s="675"/>
      <c r="BC11" s="675"/>
      <c r="BD11" s="675"/>
      <c r="BE11" s="675"/>
      <c r="BF11" s="676"/>
      <c r="BG11" s="677">
        <v>19579</v>
      </c>
      <c r="BH11" s="678"/>
      <c r="BI11" s="678"/>
      <c r="BJ11" s="678"/>
      <c r="BK11" s="678"/>
      <c r="BL11" s="678"/>
      <c r="BM11" s="678"/>
      <c r="BN11" s="679"/>
      <c r="BO11" s="680">
        <v>3.4</v>
      </c>
      <c r="BP11" s="680"/>
      <c r="BQ11" s="680"/>
      <c r="BR11" s="680"/>
      <c r="BS11" s="686">
        <v>3632</v>
      </c>
      <c r="BT11" s="678"/>
      <c r="BU11" s="678"/>
      <c r="BV11" s="678"/>
      <c r="BW11" s="678"/>
      <c r="BX11" s="678"/>
      <c r="BY11" s="678"/>
      <c r="BZ11" s="678"/>
      <c r="CA11" s="678"/>
      <c r="CB11" s="687"/>
      <c r="CD11" s="692" t="s">
        <v>250</v>
      </c>
      <c r="CE11" s="693"/>
      <c r="CF11" s="693"/>
      <c r="CG11" s="693"/>
      <c r="CH11" s="693"/>
      <c r="CI11" s="693"/>
      <c r="CJ11" s="693"/>
      <c r="CK11" s="693"/>
      <c r="CL11" s="693"/>
      <c r="CM11" s="693"/>
      <c r="CN11" s="693"/>
      <c r="CO11" s="693"/>
      <c r="CP11" s="693"/>
      <c r="CQ11" s="694"/>
      <c r="CR11" s="677">
        <v>624570</v>
      </c>
      <c r="CS11" s="678"/>
      <c r="CT11" s="678"/>
      <c r="CU11" s="678"/>
      <c r="CV11" s="678"/>
      <c r="CW11" s="678"/>
      <c r="CX11" s="678"/>
      <c r="CY11" s="679"/>
      <c r="CZ11" s="680">
        <v>10.9</v>
      </c>
      <c r="DA11" s="680"/>
      <c r="DB11" s="680"/>
      <c r="DC11" s="680"/>
      <c r="DD11" s="686">
        <v>267637</v>
      </c>
      <c r="DE11" s="678"/>
      <c r="DF11" s="678"/>
      <c r="DG11" s="678"/>
      <c r="DH11" s="678"/>
      <c r="DI11" s="678"/>
      <c r="DJ11" s="678"/>
      <c r="DK11" s="678"/>
      <c r="DL11" s="678"/>
      <c r="DM11" s="678"/>
      <c r="DN11" s="678"/>
      <c r="DO11" s="678"/>
      <c r="DP11" s="679"/>
      <c r="DQ11" s="686">
        <v>243958</v>
      </c>
      <c r="DR11" s="678"/>
      <c r="DS11" s="678"/>
      <c r="DT11" s="678"/>
      <c r="DU11" s="678"/>
      <c r="DV11" s="678"/>
      <c r="DW11" s="678"/>
      <c r="DX11" s="678"/>
      <c r="DY11" s="678"/>
      <c r="DZ11" s="678"/>
      <c r="EA11" s="678"/>
      <c r="EB11" s="678"/>
      <c r="EC11" s="687"/>
    </row>
    <row r="12" spans="2:143" ht="11.25" customHeight="1" x14ac:dyDescent="0.15">
      <c r="B12" s="674" t="s">
        <v>251</v>
      </c>
      <c r="C12" s="675"/>
      <c r="D12" s="675"/>
      <c r="E12" s="675"/>
      <c r="F12" s="675"/>
      <c r="G12" s="675"/>
      <c r="H12" s="675"/>
      <c r="I12" s="675"/>
      <c r="J12" s="675"/>
      <c r="K12" s="675"/>
      <c r="L12" s="675"/>
      <c r="M12" s="675"/>
      <c r="N12" s="675"/>
      <c r="O12" s="675"/>
      <c r="P12" s="675"/>
      <c r="Q12" s="676"/>
      <c r="R12" s="677">
        <v>93915</v>
      </c>
      <c r="S12" s="678"/>
      <c r="T12" s="678"/>
      <c r="U12" s="678"/>
      <c r="V12" s="678"/>
      <c r="W12" s="678"/>
      <c r="X12" s="678"/>
      <c r="Y12" s="679"/>
      <c r="Z12" s="680">
        <v>1.6</v>
      </c>
      <c r="AA12" s="680"/>
      <c r="AB12" s="680"/>
      <c r="AC12" s="680"/>
      <c r="AD12" s="681">
        <v>93915</v>
      </c>
      <c r="AE12" s="681"/>
      <c r="AF12" s="681"/>
      <c r="AG12" s="681"/>
      <c r="AH12" s="681"/>
      <c r="AI12" s="681"/>
      <c r="AJ12" s="681"/>
      <c r="AK12" s="681"/>
      <c r="AL12" s="682">
        <v>3.5</v>
      </c>
      <c r="AM12" s="683"/>
      <c r="AN12" s="683"/>
      <c r="AO12" s="684"/>
      <c r="AP12" s="674" t="s">
        <v>252</v>
      </c>
      <c r="AQ12" s="675"/>
      <c r="AR12" s="675"/>
      <c r="AS12" s="675"/>
      <c r="AT12" s="675"/>
      <c r="AU12" s="675"/>
      <c r="AV12" s="675"/>
      <c r="AW12" s="675"/>
      <c r="AX12" s="675"/>
      <c r="AY12" s="675"/>
      <c r="AZ12" s="675"/>
      <c r="BA12" s="675"/>
      <c r="BB12" s="675"/>
      <c r="BC12" s="675"/>
      <c r="BD12" s="675"/>
      <c r="BE12" s="675"/>
      <c r="BF12" s="676"/>
      <c r="BG12" s="677">
        <v>230473</v>
      </c>
      <c r="BH12" s="678"/>
      <c r="BI12" s="678"/>
      <c r="BJ12" s="678"/>
      <c r="BK12" s="678"/>
      <c r="BL12" s="678"/>
      <c r="BM12" s="678"/>
      <c r="BN12" s="679"/>
      <c r="BO12" s="680">
        <v>39.6</v>
      </c>
      <c r="BP12" s="680"/>
      <c r="BQ12" s="680"/>
      <c r="BR12" s="680"/>
      <c r="BS12" s="686" t="s">
        <v>179</v>
      </c>
      <c r="BT12" s="678"/>
      <c r="BU12" s="678"/>
      <c r="BV12" s="678"/>
      <c r="BW12" s="678"/>
      <c r="BX12" s="678"/>
      <c r="BY12" s="678"/>
      <c r="BZ12" s="678"/>
      <c r="CA12" s="678"/>
      <c r="CB12" s="687"/>
      <c r="CD12" s="692" t="s">
        <v>253</v>
      </c>
      <c r="CE12" s="693"/>
      <c r="CF12" s="693"/>
      <c r="CG12" s="693"/>
      <c r="CH12" s="693"/>
      <c r="CI12" s="693"/>
      <c r="CJ12" s="693"/>
      <c r="CK12" s="693"/>
      <c r="CL12" s="693"/>
      <c r="CM12" s="693"/>
      <c r="CN12" s="693"/>
      <c r="CO12" s="693"/>
      <c r="CP12" s="693"/>
      <c r="CQ12" s="694"/>
      <c r="CR12" s="677">
        <v>73216</v>
      </c>
      <c r="CS12" s="678"/>
      <c r="CT12" s="678"/>
      <c r="CU12" s="678"/>
      <c r="CV12" s="678"/>
      <c r="CW12" s="678"/>
      <c r="CX12" s="678"/>
      <c r="CY12" s="679"/>
      <c r="CZ12" s="680">
        <v>1.3</v>
      </c>
      <c r="DA12" s="680"/>
      <c r="DB12" s="680"/>
      <c r="DC12" s="680"/>
      <c r="DD12" s="686" t="s">
        <v>179</v>
      </c>
      <c r="DE12" s="678"/>
      <c r="DF12" s="678"/>
      <c r="DG12" s="678"/>
      <c r="DH12" s="678"/>
      <c r="DI12" s="678"/>
      <c r="DJ12" s="678"/>
      <c r="DK12" s="678"/>
      <c r="DL12" s="678"/>
      <c r="DM12" s="678"/>
      <c r="DN12" s="678"/>
      <c r="DO12" s="678"/>
      <c r="DP12" s="679"/>
      <c r="DQ12" s="686">
        <v>29102</v>
      </c>
      <c r="DR12" s="678"/>
      <c r="DS12" s="678"/>
      <c r="DT12" s="678"/>
      <c r="DU12" s="678"/>
      <c r="DV12" s="678"/>
      <c r="DW12" s="678"/>
      <c r="DX12" s="678"/>
      <c r="DY12" s="678"/>
      <c r="DZ12" s="678"/>
      <c r="EA12" s="678"/>
      <c r="EB12" s="678"/>
      <c r="EC12" s="687"/>
    </row>
    <row r="13" spans="2:143" ht="11.25" customHeight="1" x14ac:dyDescent="0.15">
      <c r="B13" s="674" t="s">
        <v>254</v>
      </c>
      <c r="C13" s="675"/>
      <c r="D13" s="675"/>
      <c r="E13" s="675"/>
      <c r="F13" s="675"/>
      <c r="G13" s="675"/>
      <c r="H13" s="675"/>
      <c r="I13" s="675"/>
      <c r="J13" s="675"/>
      <c r="K13" s="675"/>
      <c r="L13" s="675"/>
      <c r="M13" s="675"/>
      <c r="N13" s="675"/>
      <c r="O13" s="675"/>
      <c r="P13" s="675"/>
      <c r="Q13" s="676"/>
      <c r="R13" s="677" t="s">
        <v>175</v>
      </c>
      <c r="S13" s="678"/>
      <c r="T13" s="678"/>
      <c r="U13" s="678"/>
      <c r="V13" s="678"/>
      <c r="W13" s="678"/>
      <c r="X13" s="678"/>
      <c r="Y13" s="679"/>
      <c r="Z13" s="680" t="s">
        <v>179</v>
      </c>
      <c r="AA13" s="680"/>
      <c r="AB13" s="680"/>
      <c r="AC13" s="680"/>
      <c r="AD13" s="681" t="s">
        <v>245</v>
      </c>
      <c r="AE13" s="681"/>
      <c r="AF13" s="681"/>
      <c r="AG13" s="681"/>
      <c r="AH13" s="681"/>
      <c r="AI13" s="681"/>
      <c r="AJ13" s="681"/>
      <c r="AK13" s="681"/>
      <c r="AL13" s="682" t="s">
        <v>179</v>
      </c>
      <c r="AM13" s="683"/>
      <c r="AN13" s="683"/>
      <c r="AO13" s="684"/>
      <c r="AP13" s="674" t="s">
        <v>255</v>
      </c>
      <c r="AQ13" s="675"/>
      <c r="AR13" s="675"/>
      <c r="AS13" s="675"/>
      <c r="AT13" s="675"/>
      <c r="AU13" s="675"/>
      <c r="AV13" s="675"/>
      <c r="AW13" s="675"/>
      <c r="AX13" s="675"/>
      <c r="AY13" s="675"/>
      <c r="AZ13" s="675"/>
      <c r="BA13" s="675"/>
      <c r="BB13" s="675"/>
      <c r="BC13" s="675"/>
      <c r="BD13" s="675"/>
      <c r="BE13" s="675"/>
      <c r="BF13" s="676"/>
      <c r="BG13" s="677">
        <v>229457</v>
      </c>
      <c r="BH13" s="678"/>
      <c r="BI13" s="678"/>
      <c r="BJ13" s="678"/>
      <c r="BK13" s="678"/>
      <c r="BL13" s="678"/>
      <c r="BM13" s="678"/>
      <c r="BN13" s="679"/>
      <c r="BO13" s="680">
        <v>39.4</v>
      </c>
      <c r="BP13" s="680"/>
      <c r="BQ13" s="680"/>
      <c r="BR13" s="680"/>
      <c r="BS13" s="686" t="s">
        <v>179</v>
      </c>
      <c r="BT13" s="678"/>
      <c r="BU13" s="678"/>
      <c r="BV13" s="678"/>
      <c r="BW13" s="678"/>
      <c r="BX13" s="678"/>
      <c r="BY13" s="678"/>
      <c r="BZ13" s="678"/>
      <c r="CA13" s="678"/>
      <c r="CB13" s="687"/>
      <c r="CD13" s="692" t="s">
        <v>256</v>
      </c>
      <c r="CE13" s="693"/>
      <c r="CF13" s="693"/>
      <c r="CG13" s="693"/>
      <c r="CH13" s="693"/>
      <c r="CI13" s="693"/>
      <c r="CJ13" s="693"/>
      <c r="CK13" s="693"/>
      <c r="CL13" s="693"/>
      <c r="CM13" s="693"/>
      <c r="CN13" s="693"/>
      <c r="CO13" s="693"/>
      <c r="CP13" s="693"/>
      <c r="CQ13" s="694"/>
      <c r="CR13" s="677">
        <v>365331</v>
      </c>
      <c r="CS13" s="678"/>
      <c r="CT13" s="678"/>
      <c r="CU13" s="678"/>
      <c r="CV13" s="678"/>
      <c r="CW13" s="678"/>
      <c r="CX13" s="678"/>
      <c r="CY13" s="679"/>
      <c r="CZ13" s="680">
        <v>6.4</v>
      </c>
      <c r="DA13" s="680"/>
      <c r="DB13" s="680"/>
      <c r="DC13" s="680"/>
      <c r="DD13" s="686">
        <v>189728</v>
      </c>
      <c r="DE13" s="678"/>
      <c r="DF13" s="678"/>
      <c r="DG13" s="678"/>
      <c r="DH13" s="678"/>
      <c r="DI13" s="678"/>
      <c r="DJ13" s="678"/>
      <c r="DK13" s="678"/>
      <c r="DL13" s="678"/>
      <c r="DM13" s="678"/>
      <c r="DN13" s="678"/>
      <c r="DO13" s="678"/>
      <c r="DP13" s="679"/>
      <c r="DQ13" s="686">
        <v>251770</v>
      </c>
      <c r="DR13" s="678"/>
      <c r="DS13" s="678"/>
      <c r="DT13" s="678"/>
      <c r="DU13" s="678"/>
      <c r="DV13" s="678"/>
      <c r="DW13" s="678"/>
      <c r="DX13" s="678"/>
      <c r="DY13" s="678"/>
      <c r="DZ13" s="678"/>
      <c r="EA13" s="678"/>
      <c r="EB13" s="678"/>
      <c r="EC13" s="687"/>
    </row>
    <row r="14" spans="2:143" ht="11.25" customHeight="1" x14ac:dyDescent="0.15">
      <c r="B14" s="674" t="s">
        <v>257</v>
      </c>
      <c r="C14" s="675"/>
      <c r="D14" s="675"/>
      <c r="E14" s="675"/>
      <c r="F14" s="675"/>
      <c r="G14" s="675"/>
      <c r="H14" s="675"/>
      <c r="I14" s="675"/>
      <c r="J14" s="675"/>
      <c r="K14" s="675"/>
      <c r="L14" s="675"/>
      <c r="M14" s="675"/>
      <c r="N14" s="675"/>
      <c r="O14" s="675"/>
      <c r="P14" s="675"/>
      <c r="Q14" s="676"/>
      <c r="R14" s="677" t="s">
        <v>179</v>
      </c>
      <c r="S14" s="678"/>
      <c r="T14" s="678"/>
      <c r="U14" s="678"/>
      <c r="V14" s="678"/>
      <c r="W14" s="678"/>
      <c r="X14" s="678"/>
      <c r="Y14" s="679"/>
      <c r="Z14" s="680" t="s">
        <v>179</v>
      </c>
      <c r="AA14" s="680"/>
      <c r="AB14" s="680"/>
      <c r="AC14" s="680"/>
      <c r="AD14" s="681" t="s">
        <v>179</v>
      </c>
      <c r="AE14" s="681"/>
      <c r="AF14" s="681"/>
      <c r="AG14" s="681"/>
      <c r="AH14" s="681"/>
      <c r="AI14" s="681"/>
      <c r="AJ14" s="681"/>
      <c r="AK14" s="681"/>
      <c r="AL14" s="682" t="s">
        <v>175</v>
      </c>
      <c r="AM14" s="683"/>
      <c r="AN14" s="683"/>
      <c r="AO14" s="684"/>
      <c r="AP14" s="674" t="s">
        <v>258</v>
      </c>
      <c r="AQ14" s="675"/>
      <c r="AR14" s="675"/>
      <c r="AS14" s="675"/>
      <c r="AT14" s="675"/>
      <c r="AU14" s="675"/>
      <c r="AV14" s="675"/>
      <c r="AW14" s="675"/>
      <c r="AX14" s="675"/>
      <c r="AY14" s="675"/>
      <c r="AZ14" s="675"/>
      <c r="BA14" s="675"/>
      <c r="BB14" s="675"/>
      <c r="BC14" s="675"/>
      <c r="BD14" s="675"/>
      <c r="BE14" s="675"/>
      <c r="BF14" s="676"/>
      <c r="BG14" s="677">
        <v>18876</v>
      </c>
      <c r="BH14" s="678"/>
      <c r="BI14" s="678"/>
      <c r="BJ14" s="678"/>
      <c r="BK14" s="678"/>
      <c r="BL14" s="678"/>
      <c r="BM14" s="678"/>
      <c r="BN14" s="679"/>
      <c r="BO14" s="680">
        <v>3.2</v>
      </c>
      <c r="BP14" s="680"/>
      <c r="BQ14" s="680"/>
      <c r="BR14" s="680"/>
      <c r="BS14" s="686" t="s">
        <v>245</v>
      </c>
      <c r="BT14" s="678"/>
      <c r="BU14" s="678"/>
      <c r="BV14" s="678"/>
      <c r="BW14" s="678"/>
      <c r="BX14" s="678"/>
      <c r="BY14" s="678"/>
      <c r="BZ14" s="678"/>
      <c r="CA14" s="678"/>
      <c r="CB14" s="687"/>
      <c r="CD14" s="692" t="s">
        <v>259</v>
      </c>
      <c r="CE14" s="693"/>
      <c r="CF14" s="693"/>
      <c r="CG14" s="693"/>
      <c r="CH14" s="693"/>
      <c r="CI14" s="693"/>
      <c r="CJ14" s="693"/>
      <c r="CK14" s="693"/>
      <c r="CL14" s="693"/>
      <c r="CM14" s="693"/>
      <c r="CN14" s="693"/>
      <c r="CO14" s="693"/>
      <c r="CP14" s="693"/>
      <c r="CQ14" s="694"/>
      <c r="CR14" s="677">
        <v>172085</v>
      </c>
      <c r="CS14" s="678"/>
      <c r="CT14" s="678"/>
      <c r="CU14" s="678"/>
      <c r="CV14" s="678"/>
      <c r="CW14" s="678"/>
      <c r="CX14" s="678"/>
      <c r="CY14" s="679"/>
      <c r="CZ14" s="680">
        <v>3</v>
      </c>
      <c r="DA14" s="680"/>
      <c r="DB14" s="680"/>
      <c r="DC14" s="680"/>
      <c r="DD14" s="686" t="s">
        <v>179</v>
      </c>
      <c r="DE14" s="678"/>
      <c r="DF14" s="678"/>
      <c r="DG14" s="678"/>
      <c r="DH14" s="678"/>
      <c r="DI14" s="678"/>
      <c r="DJ14" s="678"/>
      <c r="DK14" s="678"/>
      <c r="DL14" s="678"/>
      <c r="DM14" s="678"/>
      <c r="DN14" s="678"/>
      <c r="DO14" s="678"/>
      <c r="DP14" s="679"/>
      <c r="DQ14" s="686">
        <v>172085</v>
      </c>
      <c r="DR14" s="678"/>
      <c r="DS14" s="678"/>
      <c r="DT14" s="678"/>
      <c r="DU14" s="678"/>
      <c r="DV14" s="678"/>
      <c r="DW14" s="678"/>
      <c r="DX14" s="678"/>
      <c r="DY14" s="678"/>
      <c r="DZ14" s="678"/>
      <c r="EA14" s="678"/>
      <c r="EB14" s="678"/>
      <c r="EC14" s="687"/>
    </row>
    <row r="15" spans="2:143" ht="11.25" customHeight="1" x14ac:dyDescent="0.15">
      <c r="B15" s="674" t="s">
        <v>260</v>
      </c>
      <c r="C15" s="675"/>
      <c r="D15" s="675"/>
      <c r="E15" s="675"/>
      <c r="F15" s="675"/>
      <c r="G15" s="675"/>
      <c r="H15" s="675"/>
      <c r="I15" s="675"/>
      <c r="J15" s="675"/>
      <c r="K15" s="675"/>
      <c r="L15" s="675"/>
      <c r="M15" s="675"/>
      <c r="N15" s="675"/>
      <c r="O15" s="675"/>
      <c r="P15" s="675"/>
      <c r="Q15" s="676"/>
      <c r="R15" s="677">
        <v>17838</v>
      </c>
      <c r="S15" s="678"/>
      <c r="T15" s="678"/>
      <c r="U15" s="678"/>
      <c r="V15" s="678"/>
      <c r="W15" s="678"/>
      <c r="X15" s="678"/>
      <c r="Y15" s="679"/>
      <c r="Z15" s="680">
        <v>0.3</v>
      </c>
      <c r="AA15" s="680"/>
      <c r="AB15" s="680"/>
      <c r="AC15" s="680"/>
      <c r="AD15" s="681">
        <v>17838</v>
      </c>
      <c r="AE15" s="681"/>
      <c r="AF15" s="681"/>
      <c r="AG15" s="681"/>
      <c r="AH15" s="681"/>
      <c r="AI15" s="681"/>
      <c r="AJ15" s="681"/>
      <c r="AK15" s="681"/>
      <c r="AL15" s="682">
        <v>0.7</v>
      </c>
      <c r="AM15" s="683"/>
      <c r="AN15" s="683"/>
      <c r="AO15" s="684"/>
      <c r="AP15" s="674" t="s">
        <v>261</v>
      </c>
      <c r="AQ15" s="675"/>
      <c r="AR15" s="675"/>
      <c r="AS15" s="675"/>
      <c r="AT15" s="675"/>
      <c r="AU15" s="675"/>
      <c r="AV15" s="675"/>
      <c r="AW15" s="675"/>
      <c r="AX15" s="675"/>
      <c r="AY15" s="675"/>
      <c r="AZ15" s="675"/>
      <c r="BA15" s="675"/>
      <c r="BB15" s="675"/>
      <c r="BC15" s="675"/>
      <c r="BD15" s="675"/>
      <c r="BE15" s="675"/>
      <c r="BF15" s="676"/>
      <c r="BG15" s="677">
        <v>31736</v>
      </c>
      <c r="BH15" s="678"/>
      <c r="BI15" s="678"/>
      <c r="BJ15" s="678"/>
      <c r="BK15" s="678"/>
      <c r="BL15" s="678"/>
      <c r="BM15" s="678"/>
      <c r="BN15" s="679"/>
      <c r="BO15" s="680">
        <v>5.5</v>
      </c>
      <c r="BP15" s="680"/>
      <c r="BQ15" s="680"/>
      <c r="BR15" s="680"/>
      <c r="BS15" s="686" t="s">
        <v>179</v>
      </c>
      <c r="BT15" s="678"/>
      <c r="BU15" s="678"/>
      <c r="BV15" s="678"/>
      <c r="BW15" s="678"/>
      <c r="BX15" s="678"/>
      <c r="BY15" s="678"/>
      <c r="BZ15" s="678"/>
      <c r="CA15" s="678"/>
      <c r="CB15" s="687"/>
      <c r="CD15" s="692" t="s">
        <v>262</v>
      </c>
      <c r="CE15" s="693"/>
      <c r="CF15" s="693"/>
      <c r="CG15" s="693"/>
      <c r="CH15" s="693"/>
      <c r="CI15" s="693"/>
      <c r="CJ15" s="693"/>
      <c r="CK15" s="693"/>
      <c r="CL15" s="693"/>
      <c r="CM15" s="693"/>
      <c r="CN15" s="693"/>
      <c r="CO15" s="693"/>
      <c r="CP15" s="693"/>
      <c r="CQ15" s="694"/>
      <c r="CR15" s="677">
        <v>1915333</v>
      </c>
      <c r="CS15" s="678"/>
      <c r="CT15" s="678"/>
      <c r="CU15" s="678"/>
      <c r="CV15" s="678"/>
      <c r="CW15" s="678"/>
      <c r="CX15" s="678"/>
      <c r="CY15" s="679"/>
      <c r="CZ15" s="680">
        <v>33.5</v>
      </c>
      <c r="DA15" s="680"/>
      <c r="DB15" s="680"/>
      <c r="DC15" s="680"/>
      <c r="DD15" s="686">
        <v>1398094</v>
      </c>
      <c r="DE15" s="678"/>
      <c r="DF15" s="678"/>
      <c r="DG15" s="678"/>
      <c r="DH15" s="678"/>
      <c r="DI15" s="678"/>
      <c r="DJ15" s="678"/>
      <c r="DK15" s="678"/>
      <c r="DL15" s="678"/>
      <c r="DM15" s="678"/>
      <c r="DN15" s="678"/>
      <c r="DO15" s="678"/>
      <c r="DP15" s="679"/>
      <c r="DQ15" s="686">
        <v>493055</v>
      </c>
      <c r="DR15" s="678"/>
      <c r="DS15" s="678"/>
      <c r="DT15" s="678"/>
      <c r="DU15" s="678"/>
      <c r="DV15" s="678"/>
      <c r="DW15" s="678"/>
      <c r="DX15" s="678"/>
      <c r="DY15" s="678"/>
      <c r="DZ15" s="678"/>
      <c r="EA15" s="678"/>
      <c r="EB15" s="678"/>
      <c r="EC15" s="687"/>
    </row>
    <row r="16" spans="2:143" ht="11.25" customHeight="1" x14ac:dyDescent="0.15">
      <c r="B16" s="674" t="s">
        <v>263</v>
      </c>
      <c r="C16" s="675"/>
      <c r="D16" s="675"/>
      <c r="E16" s="675"/>
      <c r="F16" s="675"/>
      <c r="G16" s="675"/>
      <c r="H16" s="675"/>
      <c r="I16" s="675"/>
      <c r="J16" s="675"/>
      <c r="K16" s="675"/>
      <c r="L16" s="675"/>
      <c r="M16" s="675"/>
      <c r="N16" s="675"/>
      <c r="O16" s="675"/>
      <c r="P16" s="675"/>
      <c r="Q16" s="676"/>
      <c r="R16" s="677" t="s">
        <v>179</v>
      </c>
      <c r="S16" s="678"/>
      <c r="T16" s="678"/>
      <c r="U16" s="678"/>
      <c r="V16" s="678"/>
      <c r="W16" s="678"/>
      <c r="X16" s="678"/>
      <c r="Y16" s="679"/>
      <c r="Z16" s="680" t="s">
        <v>179</v>
      </c>
      <c r="AA16" s="680"/>
      <c r="AB16" s="680"/>
      <c r="AC16" s="680"/>
      <c r="AD16" s="681" t="s">
        <v>179</v>
      </c>
      <c r="AE16" s="681"/>
      <c r="AF16" s="681"/>
      <c r="AG16" s="681"/>
      <c r="AH16" s="681"/>
      <c r="AI16" s="681"/>
      <c r="AJ16" s="681"/>
      <c r="AK16" s="681"/>
      <c r="AL16" s="682" t="s">
        <v>179</v>
      </c>
      <c r="AM16" s="683"/>
      <c r="AN16" s="683"/>
      <c r="AO16" s="684"/>
      <c r="AP16" s="674" t="s">
        <v>264</v>
      </c>
      <c r="AQ16" s="675"/>
      <c r="AR16" s="675"/>
      <c r="AS16" s="675"/>
      <c r="AT16" s="675"/>
      <c r="AU16" s="675"/>
      <c r="AV16" s="675"/>
      <c r="AW16" s="675"/>
      <c r="AX16" s="675"/>
      <c r="AY16" s="675"/>
      <c r="AZ16" s="675"/>
      <c r="BA16" s="675"/>
      <c r="BB16" s="675"/>
      <c r="BC16" s="675"/>
      <c r="BD16" s="675"/>
      <c r="BE16" s="675"/>
      <c r="BF16" s="676"/>
      <c r="BG16" s="677">
        <v>728</v>
      </c>
      <c r="BH16" s="678"/>
      <c r="BI16" s="678"/>
      <c r="BJ16" s="678"/>
      <c r="BK16" s="678"/>
      <c r="BL16" s="678"/>
      <c r="BM16" s="678"/>
      <c r="BN16" s="679"/>
      <c r="BO16" s="680">
        <v>0.1</v>
      </c>
      <c r="BP16" s="680"/>
      <c r="BQ16" s="680"/>
      <c r="BR16" s="680"/>
      <c r="BS16" s="686" t="s">
        <v>245</v>
      </c>
      <c r="BT16" s="678"/>
      <c r="BU16" s="678"/>
      <c r="BV16" s="678"/>
      <c r="BW16" s="678"/>
      <c r="BX16" s="678"/>
      <c r="BY16" s="678"/>
      <c r="BZ16" s="678"/>
      <c r="CA16" s="678"/>
      <c r="CB16" s="687"/>
      <c r="CD16" s="692" t="s">
        <v>265</v>
      </c>
      <c r="CE16" s="693"/>
      <c r="CF16" s="693"/>
      <c r="CG16" s="693"/>
      <c r="CH16" s="693"/>
      <c r="CI16" s="693"/>
      <c r="CJ16" s="693"/>
      <c r="CK16" s="693"/>
      <c r="CL16" s="693"/>
      <c r="CM16" s="693"/>
      <c r="CN16" s="693"/>
      <c r="CO16" s="693"/>
      <c r="CP16" s="693"/>
      <c r="CQ16" s="694"/>
      <c r="CR16" s="677">
        <v>24848</v>
      </c>
      <c r="CS16" s="678"/>
      <c r="CT16" s="678"/>
      <c r="CU16" s="678"/>
      <c r="CV16" s="678"/>
      <c r="CW16" s="678"/>
      <c r="CX16" s="678"/>
      <c r="CY16" s="679"/>
      <c r="CZ16" s="680">
        <v>0.4</v>
      </c>
      <c r="DA16" s="680"/>
      <c r="DB16" s="680"/>
      <c r="DC16" s="680"/>
      <c r="DD16" s="686" t="s">
        <v>245</v>
      </c>
      <c r="DE16" s="678"/>
      <c r="DF16" s="678"/>
      <c r="DG16" s="678"/>
      <c r="DH16" s="678"/>
      <c r="DI16" s="678"/>
      <c r="DJ16" s="678"/>
      <c r="DK16" s="678"/>
      <c r="DL16" s="678"/>
      <c r="DM16" s="678"/>
      <c r="DN16" s="678"/>
      <c r="DO16" s="678"/>
      <c r="DP16" s="679"/>
      <c r="DQ16" s="686">
        <v>9684</v>
      </c>
      <c r="DR16" s="678"/>
      <c r="DS16" s="678"/>
      <c r="DT16" s="678"/>
      <c r="DU16" s="678"/>
      <c r="DV16" s="678"/>
      <c r="DW16" s="678"/>
      <c r="DX16" s="678"/>
      <c r="DY16" s="678"/>
      <c r="DZ16" s="678"/>
      <c r="EA16" s="678"/>
      <c r="EB16" s="678"/>
      <c r="EC16" s="687"/>
    </row>
    <row r="17" spans="2:133" ht="11.25" customHeight="1" x14ac:dyDescent="0.15">
      <c r="B17" s="674" t="s">
        <v>266</v>
      </c>
      <c r="C17" s="675"/>
      <c r="D17" s="675"/>
      <c r="E17" s="675"/>
      <c r="F17" s="675"/>
      <c r="G17" s="675"/>
      <c r="H17" s="675"/>
      <c r="I17" s="675"/>
      <c r="J17" s="675"/>
      <c r="K17" s="675"/>
      <c r="L17" s="675"/>
      <c r="M17" s="675"/>
      <c r="N17" s="675"/>
      <c r="O17" s="675"/>
      <c r="P17" s="675"/>
      <c r="Q17" s="676"/>
      <c r="R17" s="677">
        <v>890</v>
      </c>
      <c r="S17" s="678"/>
      <c r="T17" s="678"/>
      <c r="U17" s="678"/>
      <c r="V17" s="678"/>
      <c r="W17" s="678"/>
      <c r="X17" s="678"/>
      <c r="Y17" s="679"/>
      <c r="Z17" s="680">
        <v>0</v>
      </c>
      <c r="AA17" s="680"/>
      <c r="AB17" s="680"/>
      <c r="AC17" s="680"/>
      <c r="AD17" s="681">
        <v>890</v>
      </c>
      <c r="AE17" s="681"/>
      <c r="AF17" s="681"/>
      <c r="AG17" s="681"/>
      <c r="AH17" s="681"/>
      <c r="AI17" s="681"/>
      <c r="AJ17" s="681"/>
      <c r="AK17" s="681"/>
      <c r="AL17" s="682">
        <v>0</v>
      </c>
      <c r="AM17" s="683"/>
      <c r="AN17" s="683"/>
      <c r="AO17" s="684"/>
      <c r="AP17" s="674" t="s">
        <v>267</v>
      </c>
      <c r="AQ17" s="675"/>
      <c r="AR17" s="675"/>
      <c r="AS17" s="675"/>
      <c r="AT17" s="675"/>
      <c r="AU17" s="675"/>
      <c r="AV17" s="675"/>
      <c r="AW17" s="675"/>
      <c r="AX17" s="675"/>
      <c r="AY17" s="675"/>
      <c r="AZ17" s="675"/>
      <c r="BA17" s="675"/>
      <c r="BB17" s="675"/>
      <c r="BC17" s="675"/>
      <c r="BD17" s="675"/>
      <c r="BE17" s="675"/>
      <c r="BF17" s="676"/>
      <c r="BG17" s="677" t="s">
        <v>179</v>
      </c>
      <c r="BH17" s="678"/>
      <c r="BI17" s="678"/>
      <c r="BJ17" s="678"/>
      <c r="BK17" s="678"/>
      <c r="BL17" s="678"/>
      <c r="BM17" s="678"/>
      <c r="BN17" s="679"/>
      <c r="BO17" s="680" t="s">
        <v>179</v>
      </c>
      <c r="BP17" s="680"/>
      <c r="BQ17" s="680"/>
      <c r="BR17" s="680"/>
      <c r="BS17" s="686" t="s">
        <v>179</v>
      </c>
      <c r="BT17" s="678"/>
      <c r="BU17" s="678"/>
      <c r="BV17" s="678"/>
      <c r="BW17" s="678"/>
      <c r="BX17" s="678"/>
      <c r="BY17" s="678"/>
      <c r="BZ17" s="678"/>
      <c r="CA17" s="678"/>
      <c r="CB17" s="687"/>
      <c r="CD17" s="692" t="s">
        <v>268</v>
      </c>
      <c r="CE17" s="693"/>
      <c r="CF17" s="693"/>
      <c r="CG17" s="693"/>
      <c r="CH17" s="693"/>
      <c r="CI17" s="693"/>
      <c r="CJ17" s="693"/>
      <c r="CK17" s="693"/>
      <c r="CL17" s="693"/>
      <c r="CM17" s="693"/>
      <c r="CN17" s="693"/>
      <c r="CO17" s="693"/>
      <c r="CP17" s="693"/>
      <c r="CQ17" s="694"/>
      <c r="CR17" s="677">
        <v>749937</v>
      </c>
      <c r="CS17" s="678"/>
      <c r="CT17" s="678"/>
      <c r="CU17" s="678"/>
      <c r="CV17" s="678"/>
      <c r="CW17" s="678"/>
      <c r="CX17" s="678"/>
      <c r="CY17" s="679"/>
      <c r="CZ17" s="680">
        <v>13.1</v>
      </c>
      <c r="DA17" s="680"/>
      <c r="DB17" s="680"/>
      <c r="DC17" s="680"/>
      <c r="DD17" s="686" t="s">
        <v>179</v>
      </c>
      <c r="DE17" s="678"/>
      <c r="DF17" s="678"/>
      <c r="DG17" s="678"/>
      <c r="DH17" s="678"/>
      <c r="DI17" s="678"/>
      <c r="DJ17" s="678"/>
      <c r="DK17" s="678"/>
      <c r="DL17" s="678"/>
      <c r="DM17" s="678"/>
      <c r="DN17" s="678"/>
      <c r="DO17" s="678"/>
      <c r="DP17" s="679"/>
      <c r="DQ17" s="686">
        <v>690392</v>
      </c>
      <c r="DR17" s="678"/>
      <c r="DS17" s="678"/>
      <c r="DT17" s="678"/>
      <c r="DU17" s="678"/>
      <c r="DV17" s="678"/>
      <c r="DW17" s="678"/>
      <c r="DX17" s="678"/>
      <c r="DY17" s="678"/>
      <c r="DZ17" s="678"/>
      <c r="EA17" s="678"/>
      <c r="EB17" s="678"/>
      <c r="EC17" s="687"/>
    </row>
    <row r="18" spans="2:133" ht="11.25" customHeight="1" x14ac:dyDescent="0.15">
      <c r="B18" s="674" t="s">
        <v>269</v>
      </c>
      <c r="C18" s="675"/>
      <c r="D18" s="675"/>
      <c r="E18" s="675"/>
      <c r="F18" s="675"/>
      <c r="G18" s="675"/>
      <c r="H18" s="675"/>
      <c r="I18" s="675"/>
      <c r="J18" s="675"/>
      <c r="K18" s="675"/>
      <c r="L18" s="675"/>
      <c r="M18" s="675"/>
      <c r="N18" s="675"/>
      <c r="O18" s="675"/>
      <c r="P18" s="675"/>
      <c r="Q18" s="676"/>
      <c r="R18" s="677">
        <v>2001487</v>
      </c>
      <c r="S18" s="678"/>
      <c r="T18" s="678"/>
      <c r="U18" s="678"/>
      <c r="V18" s="678"/>
      <c r="W18" s="678"/>
      <c r="X18" s="678"/>
      <c r="Y18" s="679"/>
      <c r="Z18" s="680">
        <v>34</v>
      </c>
      <c r="AA18" s="680"/>
      <c r="AB18" s="680"/>
      <c r="AC18" s="680"/>
      <c r="AD18" s="681">
        <v>1856553</v>
      </c>
      <c r="AE18" s="681"/>
      <c r="AF18" s="681"/>
      <c r="AG18" s="681"/>
      <c r="AH18" s="681"/>
      <c r="AI18" s="681"/>
      <c r="AJ18" s="681"/>
      <c r="AK18" s="681"/>
      <c r="AL18" s="682">
        <v>70</v>
      </c>
      <c r="AM18" s="683"/>
      <c r="AN18" s="683"/>
      <c r="AO18" s="684"/>
      <c r="AP18" s="674" t="s">
        <v>270</v>
      </c>
      <c r="AQ18" s="675"/>
      <c r="AR18" s="675"/>
      <c r="AS18" s="675"/>
      <c r="AT18" s="675"/>
      <c r="AU18" s="675"/>
      <c r="AV18" s="675"/>
      <c r="AW18" s="675"/>
      <c r="AX18" s="675"/>
      <c r="AY18" s="675"/>
      <c r="AZ18" s="675"/>
      <c r="BA18" s="675"/>
      <c r="BB18" s="675"/>
      <c r="BC18" s="675"/>
      <c r="BD18" s="675"/>
      <c r="BE18" s="675"/>
      <c r="BF18" s="676"/>
      <c r="BG18" s="677" t="s">
        <v>179</v>
      </c>
      <c r="BH18" s="678"/>
      <c r="BI18" s="678"/>
      <c r="BJ18" s="678"/>
      <c r="BK18" s="678"/>
      <c r="BL18" s="678"/>
      <c r="BM18" s="678"/>
      <c r="BN18" s="679"/>
      <c r="BO18" s="680" t="s">
        <v>245</v>
      </c>
      <c r="BP18" s="680"/>
      <c r="BQ18" s="680"/>
      <c r="BR18" s="680"/>
      <c r="BS18" s="686" t="s">
        <v>179</v>
      </c>
      <c r="BT18" s="678"/>
      <c r="BU18" s="678"/>
      <c r="BV18" s="678"/>
      <c r="BW18" s="678"/>
      <c r="BX18" s="678"/>
      <c r="BY18" s="678"/>
      <c r="BZ18" s="678"/>
      <c r="CA18" s="678"/>
      <c r="CB18" s="687"/>
      <c r="CD18" s="692" t="s">
        <v>271</v>
      </c>
      <c r="CE18" s="693"/>
      <c r="CF18" s="693"/>
      <c r="CG18" s="693"/>
      <c r="CH18" s="693"/>
      <c r="CI18" s="693"/>
      <c r="CJ18" s="693"/>
      <c r="CK18" s="693"/>
      <c r="CL18" s="693"/>
      <c r="CM18" s="693"/>
      <c r="CN18" s="693"/>
      <c r="CO18" s="693"/>
      <c r="CP18" s="693"/>
      <c r="CQ18" s="694"/>
      <c r="CR18" s="677" t="s">
        <v>179</v>
      </c>
      <c r="CS18" s="678"/>
      <c r="CT18" s="678"/>
      <c r="CU18" s="678"/>
      <c r="CV18" s="678"/>
      <c r="CW18" s="678"/>
      <c r="CX18" s="678"/>
      <c r="CY18" s="679"/>
      <c r="CZ18" s="680" t="s">
        <v>179</v>
      </c>
      <c r="DA18" s="680"/>
      <c r="DB18" s="680"/>
      <c r="DC18" s="680"/>
      <c r="DD18" s="686" t="s">
        <v>175</v>
      </c>
      <c r="DE18" s="678"/>
      <c r="DF18" s="678"/>
      <c r="DG18" s="678"/>
      <c r="DH18" s="678"/>
      <c r="DI18" s="678"/>
      <c r="DJ18" s="678"/>
      <c r="DK18" s="678"/>
      <c r="DL18" s="678"/>
      <c r="DM18" s="678"/>
      <c r="DN18" s="678"/>
      <c r="DO18" s="678"/>
      <c r="DP18" s="679"/>
      <c r="DQ18" s="686" t="s">
        <v>179</v>
      </c>
      <c r="DR18" s="678"/>
      <c r="DS18" s="678"/>
      <c r="DT18" s="678"/>
      <c r="DU18" s="678"/>
      <c r="DV18" s="678"/>
      <c r="DW18" s="678"/>
      <c r="DX18" s="678"/>
      <c r="DY18" s="678"/>
      <c r="DZ18" s="678"/>
      <c r="EA18" s="678"/>
      <c r="EB18" s="678"/>
      <c r="EC18" s="687"/>
    </row>
    <row r="19" spans="2:133" ht="11.25" customHeight="1" x14ac:dyDescent="0.15">
      <c r="B19" s="674" t="s">
        <v>272</v>
      </c>
      <c r="C19" s="675"/>
      <c r="D19" s="675"/>
      <c r="E19" s="675"/>
      <c r="F19" s="675"/>
      <c r="G19" s="675"/>
      <c r="H19" s="675"/>
      <c r="I19" s="675"/>
      <c r="J19" s="675"/>
      <c r="K19" s="675"/>
      <c r="L19" s="675"/>
      <c r="M19" s="675"/>
      <c r="N19" s="675"/>
      <c r="O19" s="675"/>
      <c r="P19" s="675"/>
      <c r="Q19" s="676"/>
      <c r="R19" s="677">
        <v>1856553</v>
      </c>
      <c r="S19" s="678"/>
      <c r="T19" s="678"/>
      <c r="U19" s="678"/>
      <c r="V19" s="678"/>
      <c r="W19" s="678"/>
      <c r="X19" s="678"/>
      <c r="Y19" s="679"/>
      <c r="Z19" s="680">
        <v>31.5</v>
      </c>
      <c r="AA19" s="680"/>
      <c r="AB19" s="680"/>
      <c r="AC19" s="680"/>
      <c r="AD19" s="681">
        <v>1856553</v>
      </c>
      <c r="AE19" s="681"/>
      <c r="AF19" s="681"/>
      <c r="AG19" s="681"/>
      <c r="AH19" s="681"/>
      <c r="AI19" s="681"/>
      <c r="AJ19" s="681"/>
      <c r="AK19" s="681"/>
      <c r="AL19" s="682">
        <v>70</v>
      </c>
      <c r="AM19" s="683"/>
      <c r="AN19" s="683"/>
      <c r="AO19" s="684"/>
      <c r="AP19" s="674" t="s">
        <v>273</v>
      </c>
      <c r="AQ19" s="675"/>
      <c r="AR19" s="675"/>
      <c r="AS19" s="675"/>
      <c r="AT19" s="675"/>
      <c r="AU19" s="675"/>
      <c r="AV19" s="675"/>
      <c r="AW19" s="675"/>
      <c r="AX19" s="675"/>
      <c r="AY19" s="675"/>
      <c r="AZ19" s="675"/>
      <c r="BA19" s="675"/>
      <c r="BB19" s="675"/>
      <c r="BC19" s="675"/>
      <c r="BD19" s="675"/>
      <c r="BE19" s="675"/>
      <c r="BF19" s="676"/>
      <c r="BG19" s="677">
        <v>2135</v>
      </c>
      <c r="BH19" s="678"/>
      <c r="BI19" s="678"/>
      <c r="BJ19" s="678"/>
      <c r="BK19" s="678"/>
      <c r="BL19" s="678"/>
      <c r="BM19" s="678"/>
      <c r="BN19" s="679"/>
      <c r="BO19" s="680">
        <v>0.4</v>
      </c>
      <c r="BP19" s="680"/>
      <c r="BQ19" s="680"/>
      <c r="BR19" s="680"/>
      <c r="BS19" s="686" t="s">
        <v>179</v>
      </c>
      <c r="BT19" s="678"/>
      <c r="BU19" s="678"/>
      <c r="BV19" s="678"/>
      <c r="BW19" s="678"/>
      <c r="BX19" s="678"/>
      <c r="BY19" s="678"/>
      <c r="BZ19" s="678"/>
      <c r="CA19" s="678"/>
      <c r="CB19" s="687"/>
      <c r="CD19" s="692" t="s">
        <v>274</v>
      </c>
      <c r="CE19" s="693"/>
      <c r="CF19" s="693"/>
      <c r="CG19" s="693"/>
      <c r="CH19" s="693"/>
      <c r="CI19" s="693"/>
      <c r="CJ19" s="693"/>
      <c r="CK19" s="693"/>
      <c r="CL19" s="693"/>
      <c r="CM19" s="693"/>
      <c r="CN19" s="693"/>
      <c r="CO19" s="693"/>
      <c r="CP19" s="693"/>
      <c r="CQ19" s="694"/>
      <c r="CR19" s="677" t="s">
        <v>179</v>
      </c>
      <c r="CS19" s="678"/>
      <c r="CT19" s="678"/>
      <c r="CU19" s="678"/>
      <c r="CV19" s="678"/>
      <c r="CW19" s="678"/>
      <c r="CX19" s="678"/>
      <c r="CY19" s="679"/>
      <c r="CZ19" s="680" t="s">
        <v>245</v>
      </c>
      <c r="DA19" s="680"/>
      <c r="DB19" s="680"/>
      <c r="DC19" s="680"/>
      <c r="DD19" s="686" t="s">
        <v>179</v>
      </c>
      <c r="DE19" s="678"/>
      <c r="DF19" s="678"/>
      <c r="DG19" s="678"/>
      <c r="DH19" s="678"/>
      <c r="DI19" s="678"/>
      <c r="DJ19" s="678"/>
      <c r="DK19" s="678"/>
      <c r="DL19" s="678"/>
      <c r="DM19" s="678"/>
      <c r="DN19" s="678"/>
      <c r="DO19" s="678"/>
      <c r="DP19" s="679"/>
      <c r="DQ19" s="686" t="s">
        <v>179</v>
      </c>
      <c r="DR19" s="678"/>
      <c r="DS19" s="678"/>
      <c r="DT19" s="678"/>
      <c r="DU19" s="678"/>
      <c r="DV19" s="678"/>
      <c r="DW19" s="678"/>
      <c r="DX19" s="678"/>
      <c r="DY19" s="678"/>
      <c r="DZ19" s="678"/>
      <c r="EA19" s="678"/>
      <c r="EB19" s="678"/>
      <c r="EC19" s="687"/>
    </row>
    <row r="20" spans="2:133" ht="11.25" customHeight="1" x14ac:dyDescent="0.15">
      <c r="B20" s="674" t="s">
        <v>275</v>
      </c>
      <c r="C20" s="675"/>
      <c r="D20" s="675"/>
      <c r="E20" s="675"/>
      <c r="F20" s="675"/>
      <c r="G20" s="675"/>
      <c r="H20" s="675"/>
      <c r="I20" s="675"/>
      <c r="J20" s="675"/>
      <c r="K20" s="675"/>
      <c r="L20" s="675"/>
      <c r="M20" s="675"/>
      <c r="N20" s="675"/>
      <c r="O20" s="675"/>
      <c r="P20" s="675"/>
      <c r="Q20" s="676"/>
      <c r="R20" s="677">
        <v>144934</v>
      </c>
      <c r="S20" s="678"/>
      <c r="T20" s="678"/>
      <c r="U20" s="678"/>
      <c r="V20" s="678"/>
      <c r="W20" s="678"/>
      <c r="X20" s="678"/>
      <c r="Y20" s="679"/>
      <c r="Z20" s="680">
        <v>2.5</v>
      </c>
      <c r="AA20" s="680"/>
      <c r="AB20" s="680"/>
      <c r="AC20" s="680"/>
      <c r="AD20" s="681" t="s">
        <v>179</v>
      </c>
      <c r="AE20" s="681"/>
      <c r="AF20" s="681"/>
      <c r="AG20" s="681"/>
      <c r="AH20" s="681"/>
      <c r="AI20" s="681"/>
      <c r="AJ20" s="681"/>
      <c r="AK20" s="681"/>
      <c r="AL20" s="682" t="s">
        <v>179</v>
      </c>
      <c r="AM20" s="683"/>
      <c r="AN20" s="683"/>
      <c r="AO20" s="684"/>
      <c r="AP20" s="674" t="s">
        <v>276</v>
      </c>
      <c r="AQ20" s="675"/>
      <c r="AR20" s="675"/>
      <c r="AS20" s="675"/>
      <c r="AT20" s="675"/>
      <c r="AU20" s="675"/>
      <c r="AV20" s="675"/>
      <c r="AW20" s="675"/>
      <c r="AX20" s="675"/>
      <c r="AY20" s="675"/>
      <c r="AZ20" s="675"/>
      <c r="BA20" s="675"/>
      <c r="BB20" s="675"/>
      <c r="BC20" s="675"/>
      <c r="BD20" s="675"/>
      <c r="BE20" s="675"/>
      <c r="BF20" s="676"/>
      <c r="BG20" s="677">
        <v>2135</v>
      </c>
      <c r="BH20" s="678"/>
      <c r="BI20" s="678"/>
      <c r="BJ20" s="678"/>
      <c r="BK20" s="678"/>
      <c r="BL20" s="678"/>
      <c r="BM20" s="678"/>
      <c r="BN20" s="679"/>
      <c r="BO20" s="680">
        <v>0.4</v>
      </c>
      <c r="BP20" s="680"/>
      <c r="BQ20" s="680"/>
      <c r="BR20" s="680"/>
      <c r="BS20" s="686" t="s">
        <v>179</v>
      </c>
      <c r="BT20" s="678"/>
      <c r="BU20" s="678"/>
      <c r="BV20" s="678"/>
      <c r="BW20" s="678"/>
      <c r="BX20" s="678"/>
      <c r="BY20" s="678"/>
      <c r="BZ20" s="678"/>
      <c r="CA20" s="678"/>
      <c r="CB20" s="687"/>
      <c r="CD20" s="692" t="s">
        <v>277</v>
      </c>
      <c r="CE20" s="693"/>
      <c r="CF20" s="693"/>
      <c r="CG20" s="693"/>
      <c r="CH20" s="693"/>
      <c r="CI20" s="693"/>
      <c r="CJ20" s="693"/>
      <c r="CK20" s="693"/>
      <c r="CL20" s="693"/>
      <c r="CM20" s="693"/>
      <c r="CN20" s="693"/>
      <c r="CO20" s="693"/>
      <c r="CP20" s="693"/>
      <c r="CQ20" s="694"/>
      <c r="CR20" s="677">
        <v>5721600</v>
      </c>
      <c r="CS20" s="678"/>
      <c r="CT20" s="678"/>
      <c r="CU20" s="678"/>
      <c r="CV20" s="678"/>
      <c r="CW20" s="678"/>
      <c r="CX20" s="678"/>
      <c r="CY20" s="679"/>
      <c r="CZ20" s="680">
        <v>100</v>
      </c>
      <c r="DA20" s="680"/>
      <c r="DB20" s="680"/>
      <c r="DC20" s="680"/>
      <c r="DD20" s="686">
        <v>1885691</v>
      </c>
      <c r="DE20" s="678"/>
      <c r="DF20" s="678"/>
      <c r="DG20" s="678"/>
      <c r="DH20" s="678"/>
      <c r="DI20" s="678"/>
      <c r="DJ20" s="678"/>
      <c r="DK20" s="678"/>
      <c r="DL20" s="678"/>
      <c r="DM20" s="678"/>
      <c r="DN20" s="678"/>
      <c r="DO20" s="678"/>
      <c r="DP20" s="679"/>
      <c r="DQ20" s="686">
        <v>3233001</v>
      </c>
      <c r="DR20" s="678"/>
      <c r="DS20" s="678"/>
      <c r="DT20" s="678"/>
      <c r="DU20" s="678"/>
      <c r="DV20" s="678"/>
      <c r="DW20" s="678"/>
      <c r="DX20" s="678"/>
      <c r="DY20" s="678"/>
      <c r="DZ20" s="678"/>
      <c r="EA20" s="678"/>
      <c r="EB20" s="678"/>
      <c r="EC20" s="687"/>
    </row>
    <row r="21" spans="2:133" ht="11.25" customHeight="1" x14ac:dyDescent="0.15">
      <c r="B21" s="674" t="s">
        <v>278</v>
      </c>
      <c r="C21" s="675"/>
      <c r="D21" s="675"/>
      <c r="E21" s="675"/>
      <c r="F21" s="675"/>
      <c r="G21" s="675"/>
      <c r="H21" s="675"/>
      <c r="I21" s="675"/>
      <c r="J21" s="675"/>
      <c r="K21" s="675"/>
      <c r="L21" s="675"/>
      <c r="M21" s="675"/>
      <c r="N21" s="675"/>
      <c r="O21" s="675"/>
      <c r="P21" s="675"/>
      <c r="Q21" s="676"/>
      <c r="R21" s="677" t="s">
        <v>245</v>
      </c>
      <c r="S21" s="678"/>
      <c r="T21" s="678"/>
      <c r="U21" s="678"/>
      <c r="V21" s="678"/>
      <c r="W21" s="678"/>
      <c r="X21" s="678"/>
      <c r="Y21" s="679"/>
      <c r="Z21" s="680" t="s">
        <v>179</v>
      </c>
      <c r="AA21" s="680"/>
      <c r="AB21" s="680"/>
      <c r="AC21" s="680"/>
      <c r="AD21" s="681" t="s">
        <v>179</v>
      </c>
      <c r="AE21" s="681"/>
      <c r="AF21" s="681"/>
      <c r="AG21" s="681"/>
      <c r="AH21" s="681"/>
      <c r="AI21" s="681"/>
      <c r="AJ21" s="681"/>
      <c r="AK21" s="681"/>
      <c r="AL21" s="682" t="s">
        <v>179</v>
      </c>
      <c r="AM21" s="683"/>
      <c r="AN21" s="683"/>
      <c r="AO21" s="684"/>
      <c r="AP21" s="695" t="s">
        <v>279</v>
      </c>
      <c r="AQ21" s="696"/>
      <c r="AR21" s="696"/>
      <c r="AS21" s="696"/>
      <c r="AT21" s="696"/>
      <c r="AU21" s="696"/>
      <c r="AV21" s="696"/>
      <c r="AW21" s="696"/>
      <c r="AX21" s="696"/>
      <c r="AY21" s="696"/>
      <c r="AZ21" s="696"/>
      <c r="BA21" s="696"/>
      <c r="BB21" s="696"/>
      <c r="BC21" s="696"/>
      <c r="BD21" s="696"/>
      <c r="BE21" s="696"/>
      <c r="BF21" s="697"/>
      <c r="BG21" s="677">
        <v>2135</v>
      </c>
      <c r="BH21" s="678"/>
      <c r="BI21" s="678"/>
      <c r="BJ21" s="678"/>
      <c r="BK21" s="678"/>
      <c r="BL21" s="678"/>
      <c r="BM21" s="678"/>
      <c r="BN21" s="679"/>
      <c r="BO21" s="680">
        <v>0.4</v>
      </c>
      <c r="BP21" s="680"/>
      <c r="BQ21" s="680"/>
      <c r="BR21" s="680"/>
      <c r="BS21" s="686" t="s">
        <v>179</v>
      </c>
      <c r="BT21" s="678"/>
      <c r="BU21" s="678"/>
      <c r="BV21" s="678"/>
      <c r="BW21" s="678"/>
      <c r="BX21" s="678"/>
      <c r="BY21" s="678"/>
      <c r="BZ21" s="678"/>
      <c r="CA21" s="678"/>
      <c r="CB21" s="687"/>
      <c r="CD21" s="701"/>
      <c r="CE21" s="702"/>
      <c r="CF21" s="702"/>
      <c r="CG21" s="702"/>
      <c r="CH21" s="702"/>
      <c r="CI21" s="702"/>
      <c r="CJ21" s="702"/>
      <c r="CK21" s="702"/>
      <c r="CL21" s="702"/>
      <c r="CM21" s="702"/>
      <c r="CN21" s="702"/>
      <c r="CO21" s="702"/>
      <c r="CP21" s="702"/>
      <c r="CQ21" s="703"/>
      <c r="CR21" s="704"/>
      <c r="CS21" s="699"/>
      <c r="CT21" s="699"/>
      <c r="CU21" s="699"/>
      <c r="CV21" s="699"/>
      <c r="CW21" s="699"/>
      <c r="CX21" s="699"/>
      <c r="CY21" s="705"/>
      <c r="CZ21" s="706"/>
      <c r="DA21" s="706"/>
      <c r="DB21" s="706"/>
      <c r="DC21" s="706"/>
      <c r="DD21" s="698"/>
      <c r="DE21" s="699"/>
      <c r="DF21" s="699"/>
      <c r="DG21" s="699"/>
      <c r="DH21" s="699"/>
      <c r="DI21" s="699"/>
      <c r="DJ21" s="699"/>
      <c r="DK21" s="699"/>
      <c r="DL21" s="699"/>
      <c r="DM21" s="699"/>
      <c r="DN21" s="699"/>
      <c r="DO21" s="699"/>
      <c r="DP21" s="705"/>
      <c r="DQ21" s="698"/>
      <c r="DR21" s="699"/>
      <c r="DS21" s="699"/>
      <c r="DT21" s="699"/>
      <c r="DU21" s="699"/>
      <c r="DV21" s="699"/>
      <c r="DW21" s="699"/>
      <c r="DX21" s="699"/>
      <c r="DY21" s="699"/>
      <c r="DZ21" s="699"/>
      <c r="EA21" s="699"/>
      <c r="EB21" s="699"/>
      <c r="EC21" s="700"/>
    </row>
    <row r="22" spans="2:133" ht="11.25" customHeight="1" x14ac:dyDescent="0.15">
      <c r="B22" s="674" t="s">
        <v>280</v>
      </c>
      <c r="C22" s="675"/>
      <c r="D22" s="675"/>
      <c r="E22" s="675"/>
      <c r="F22" s="675"/>
      <c r="G22" s="675"/>
      <c r="H22" s="675"/>
      <c r="I22" s="675"/>
      <c r="J22" s="675"/>
      <c r="K22" s="675"/>
      <c r="L22" s="675"/>
      <c r="M22" s="675"/>
      <c r="N22" s="675"/>
      <c r="O22" s="675"/>
      <c r="P22" s="675"/>
      <c r="Q22" s="676"/>
      <c r="R22" s="677">
        <v>2779983</v>
      </c>
      <c r="S22" s="678"/>
      <c r="T22" s="678"/>
      <c r="U22" s="678"/>
      <c r="V22" s="678"/>
      <c r="W22" s="678"/>
      <c r="X22" s="678"/>
      <c r="Y22" s="679"/>
      <c r="Z22" s="680">
        <v>47.2</v>
      </c>
      <c r="AA22" s="680"/>
      <c r="AB22" s="680"/>
      <c r="AC22" s="680"/>
      <c r="AD22" s="681">
        <v>2635049</v>
      </c>
      <c r="AE22" s="681"/>
      <c r="AF22" s="681"/>
      <c r="AG22" s="681"/>
      <c r="AH22" s="681"/>
      <c r="AI22" s="681"/>
      <c r="AJ22" s="681"/>
      <c r="AK22" s="681"/>
      <c r="AL22" s="682">
        <v>99.4</v>
      </c>
      <c r="AM22" s="683"/>
      <c r="AN22" s="683"/>
      <c r="AO22" s="684"/>
      <c r="AP22" s="695" t="s">
        <v>281</v>
      </c>
      <c r="AQ22" s="696"/>
      <c r="AR22" s="696"/>
      <c r="AS22" s="696"/>
      <c r="AT22" s="696"/>
      <c r="AU22" s="696"/>
      <c r="AV22" s="696"/>
      <c r="AW22" s="696"/>
      <c r="AX22" s="696"/>
      <c r="AY22" s="696"/>
      <c r="AZ22" s="696"/>
      <c r="BA22" s="696"/>
      <c r="BB22" s="696"/>
      <c r="BC22" s="696"/>
      <c r="BD22" s="696"/>
      <c r="BE22" s="696"/>
      <c r="BF22" s="697"/>
      <c r="BG22" s="677" t="s">
        <v>179</v>
      </c>
      <c r="BH22" s="678"/>
      <c r="BI22" s="678"/>
      <c r="BJ22" s="678"/>
      <c r="BK22" s="678"/>
      <c r="BL22" s="678"/>
      <c r="BM22" s="678"/>
      <c r="BN22" s="679"/>
      <c r="BO22" s="680" t="s">
        <v>179</v>
      </c>
      <c r="BP22" s="680"/>
      <c r="BQ22" s="680"/>
      <c r="BR22" s="680"/>
      <c r="BS22" s="686" t="s">
        <v>179</v>
      </c>
      <c r="BT22" s="678"/>
      <c r="BU22" s="678"/>
      <c r="BV22" s="678"/>
      <c r="BW22" s="678"/>
      <c r="BX22" s="678"/>
      <c r="BY22" s="678"/>
      <c r="BZ22" s="678"/>
      <c r="CA22" s="678"/>
      <c r="CB22" s="687"/>
      <c r="CD22" s="659" t="s">
        <v>282</v>
      </c>
      <c r="CE22" s="660"/>
      <c r="CF22" s="660"/>
      <c r="CG22" s="660"/>
      <c r="CH22" s="660"/>
      <c r="CI22" s="660"/>
      <c r="CJ22" s="660"/>
      <c r="CK22" s="660"/>
      <c r="CL22" s="660"/>
      <c r="CM22" s="660"/>
      <c r="CN22" s="660"/>
      <c r="CO22" s="660"/>
      <c r="CP22" s="660"/>
      <c r="CQ22" s="660"/>
      <c r="CR22" s="660"/>
      <c r="CS22" s="660"/>
      <c r="CT22" s="660"/>
      <c r="CU22" s="660"/>
      <c r="CV22" s="660"/>
      <c r="CW22" s="660"/>
      <c r="CX22" s="660"/>
      <c r="CY22" s="660"/>
      <c r="CZ22" s="660"/>
      <c r="DA22" s="660"/>
      <c r="DB22" s="660"/>
      <c r="DC22" s="660"/>
      <c r="DD22" s="660"/>
      <c r="DE22" s="660"/>
      <c r="DF22" s="660"/>
      <c r="DG22" s="660"/>
      <c r="DH22" s="660"/>
      <c r="DI22" s="660"/>
      <c r="DJ22" s="660"/>
      <c r="DK22" s="660"/>
      <c r="DL22" s="660"/>
      <c r="DM22" s="660"/>
      <c r="DN22" s="660"/>
      <c r="DO22" s="660"/>
      <c r="DP22" s="660"/>
      <c r="DQ22" s="660"/>
      <c r="DR22" s="660"/>
      <c r="DS22" s="660"/>
      <c r="DT22" s="660"/>
      <c r="DU22" s="660"/>
      <c r="DV22" s="660"/>
      <c r="DW22" s="660"/>
      <c r="DX22" s="660"/>
      <c r="DY22" s="660"/>
      <c r="DZ22" s="660"/>
      <c r="EA22" s="660"/>
      <c r="EB22" s="660"/>
      <c r="EC22" s="661"/>
    </row>
    <row r="23" spans="2:133" ht="11.25" customHeight="1" x14ac:dyDescent="0.15">
      <c r="B23" s="674" t="s">
        <v>283</v>
      </c>
      <c r="C23" s="675"/>
      <c r="D23" s="675"/>
      <c r="E23" s="675"/>
      <c r="F23" s="675"/>
      <c r="G23" s="675"/>
      <c r="H23" s="675"/>
      <c r="I23" s="675"/>
      <c r="J23" s="675"/>
      <c r="K23" s="675"/>
      <c r="L23" s="675"/>
      <c r="M23" s="675"/>
      <c r="N23" s="675"/>
      <c r="O23" s="675"/>
      <c r="P23" s="675"/>
      <c r="Q23" s="676"/>
      <c r="R23" s="677">
        <v>661</v>
      </c>
      <c r="S23" s="678"/>
      <c r="T23" s="678"/>
      <c r="U23" s="678"/>
      <c r="V23" s="678"/>
      <c r="W23" s="678"/>
      <c r="X23" s="678"/>
      <c r="Y23" s="679"/>
      <c r="Z23" s="680">
        <v>0</v>
      </c>
      <c r="AA23" s="680"/>
      <c r="AB23" s="680"/>
      <c r="AC23" s="680"/>
      <c r="AD23" s="681">
        <v>661</v>
      </c>
      <c r="AE23" s="681"/>
      <c r="AF23" s="681"/>
      <c r="AG23" s="681"/>
      <c r="AH23" s="681"/>
      <c r="AI23" s="681"/>
      <c r="AJ23" s="681"/>
      <c r="AK23" s="681"/>
      <c r="AL23" s="682">
        <v>0</v>
      </c>
      <c r="AM23" s="683"/>
      <c r="AN23" s="683"/>
      <c r="AO23" s="684"/>
      <c r="AP23" s="695" t="s">
        <v>284</v>
      </c>
      <c r="AQ23" s="696"/>
      <c r="AR23" s="696"/>
      <c r="AS23" s="696"/>
      <c r="AT23" s="696"/>
      <c r="AU23" s="696"/>
      <c r="AV23" s="696"/>
      <c r="AW23" s="696"/>
      <c r="AX23" s="696"/>
      <c r="AY23" s="696"/>
      <c r="AZ23" s="696"/>
      <c r="BA23" s="696"/>
      <c r="BB23" s="696"/>
      <c r="BC23" s="696"/>
      <c r="BD23" s="696"/>
      <c r="BE23" s="696"/>
      <c r="BF23" s="697"/>
      <c r="BG23" s="677" t="s">
        <v>179</v>
      </c>
      <c r="BH23" s="678"/>
      <c r="BI23" s="678"/>
      <c r="BJ23" s="678"/>
      <c r="BK23" s="678"/>
      <c r="BL23" s="678"/>
      <c r="BM23" s="678"/>
      <c r="BN23" s="679"/>
      <c r="BO23" s="680" t="s">
        <v>179</v>
      </c>
      <c r="BP23" s="680"/>
      <c r="BQ23" s="680"/>
      <c r="BR23" s="680"/>
      <c r="BS23" s="686" t="s">
        <v>175</v>
      </c>
      <c r="BT23" s="678"/>
      <c r="BU23" s="678"/>
      <c r="BV23" s="678"/>
      <c r="BW23" s="678"/>
      <c r="BX23" s="678"/>
      <c r="BY23" s="678"/>
      <c r="BZ23" s="678"/>
      <c r="CA23" s="678"/>
      <c r="CB23" s="687"/>
      <c r="CD23" s="659" t="s">
        <v>223</v>
      </c>
      <c r="CE23" s="660"/>
      <c r="CF23" s="660"/>
      <c r="CG23" s="660"/>
      <c r="CH23" s="660"/>
      <c r="CI23" s="660"/>
      <c r="CJ23" s="660"/>
      <c r="CK23" s="660"/>
      <c r="CL23" s="660"/>
      <c r="CM23" s="660"/>
      <c r="CN23" s="660"/>
      <c r="CO23" s="660"/>
      <c r="CP23" s="660"/>
      <c r="CQ23" s="661"/>
      <c r="CR23" s="659" t="s">
        <v>285</v>
      </c>
      <c r="CS23" s="660"/>
      <c r="CT23" s="660"/>
      <c r="CU23" s="660"/>
      <c r="CV23" s="660"/>
      <c r="CW23" s="660"/>
      <c r="CX23" s="660"/>
      <c r="CY23" s="661"/>
      <c r="CZ23" s="659" t="s">
        <v>286</v>
      </c>
      <c r="DA23" s="660"/>
      <c r="DB23" s="660"/>
      <c r="DC23" s="661"/>
      <c r="DD23" s="659" t="s">
        <v>287</v>
      </c>
      <c r="DE23" s="660"/>
      <c r="DF23" s="660"/>
      <c r="DG23" s="660"/>
      <c r="DH23" s="660"/>
      <c r="DI23" s="660"/>
      <c r="DJ23" s="660"/>
      <c r="DK23" s="661"/>
      <c r="DL23" s="707" t="s">
        <v>288</v>
      </c>
      <c r="DM23" s="708"/>
      <c r="DN23" s="708"/>
      <c r="DO23" s="708"/>
      <c r="DP23" s="708"/>
      <c r="DQ23" s="708"/>
      <c r="DR23" s="708"/>
      <c r="DS23" s="708"/>
      <c r="DT23" s="708"/>
      <c r="DU23" s="708"/>
      <c r="DV23" s="709"/>
      <c r="DW23" s="659" t="s">
        <v>289</v>
      </c>
      <c r="DX23" s="660"/>
      <c r="DY23" s="660"/>
      <c r="DZ23" s="660"/>
      <c r="EA23" s="660"/>
      <c r="EB23" s="660"/>
      <c r="EC23" s="661"/>
    </row>
    <row r="24" spans="2:133" ht="11.25" customHeight="1" x14ac:dyDescent="0.15">
      <c r="B24" s="674" t="s">
        <v>290</v>
      </c>
      <c r="C24" s="675"/>
      <c r="D24" s="675"/>
      <c r="E24" s="675"/>
      <c r="F24" s="675"/>
      <c r="G24" s="675"/>
      <c r="H24" s="675"/>
      <c r="I24" s="675"/>
      <c r="J24" s="675"/>
      <c r="K24" s="675"/>
      <c r="L24" s="675"/>
      <c r="M24" s="675"/>
      <c r="N24" s="675"/>
      <c r="O24" s="675"/>
      <c r="P24" s="675"/>
      <c r="Q24" s="676"/>
      <c r="R24" s="677">
        <v>54423</v>
      </c>
      <c r="S24" s="678"/>
      <c r="T24" s="678"/>
      <c r="U24" s="678"/>
      <c r="V24" s="678"/>
      <c r="W24" s="678"/>
      <c r="X24" s="678"/>
      <c r="Y24" s="679"/>
      <c r="Z24" s="680">
        <v>0.9</v>
      </c>
      <c r="AA24" s="680"/>
      <c r="AB24" s="680"/>
      <c r="AC24" s="680"/>
      <c r="AD24" s="681">
        <v>364</v>
      </c>
      <c r="AE24" s="681"/>
      <c r="AF24" s="681"/>
      <c r="AG24" s="681"/>
      <c r="AH24" s="681"/>
      <c r="AI24" s="681"/>
      <c r="AJ24" s="681"/>
      <c r="AK24" s="681"/>
      <c r="AL24" s="682">
        <v>0</v>
      </c>
      <c r="AM24" s="683"/>
      <c r="AN24" s="683"/>
      <c r="AO24" s="684"/>
      <c r="AP24" s="695" t="s">
        <v>291</v>
      </c>
      <c r="AQ24" s="696"/>
      <c r="AR24" s="696"/>
      <c r="AS24" s="696"/>
      <c r="AT24" s="696"/>
      <c r="AU24" s="696"/>
      <c r="AV24" s="696"/>
      <c r="AW24" s="696"/>
      <c r="AX24" s="696"/>
      <c r="AY24" s="696"/>
      <c r="AZ24" s="696"/>
      <c r="BA24" s="696"/>
      <c r="BB24" s="696"/>
      <c r="BC24" s="696"/>
      <c r="BD24" s="696"/>
      <c r="BE24" s="696"/>
      <c r="BF24" s="697"/>
      <c r="BG24" s="677" t="s">
        <v>179</v>
      </c>
      <c r="BH24" s="678"/>
      <c r="BI24" s="678"/>
      <c r="BJ24" s="678"/>
      <c r="BK24" s="678"/>
      <c r="BL24" s="678"/>
      <c r="BM24" s="678"/>
      <c r="BN24" s="679"/>
      <c r="BO24" s="680" t="s">
        <v>179</v>
      </c>
      <c r="BP24" s="680"/>
      <c r="BQ24" s="680"/>
      <c r="BR24" s="680"/>
      <c r="BS24" s="686" t="s">
        <v>179</v>
      </c>
      <c r="BT24" s="678"/>
      <c r="BU24" s="678"/>
      <c r="BV24" s="678"/>
      <c r="BW24" s="678"/>
      <c r="BX24" s="678"/>
      <c r="BY24" s="678"/>
      <c r="BZ24" s="678"/>
      <c r="CA24" s="678"/>
      <c r="CB24" s="687"/>
      <c r="CD24" s="688" t="s">
        <v>292</v>
      </c>
      <c r="CE24" s="689"/>
      <c r="CF24" s="689"/>
      <c r="CG24" s="689"/>
      <c r="CH24" s="689"/>
      <c r="CI24" s="689"/>
      <c r="CJ24" s="689"/>
      <c r="CK24" s="689"/>
      <c r="CL24" s="689"/>
      <c r="CM24" s="689"/>
      <c r="CN24" s="689"/>
      <c r="CO24" s="689"/>
      <c r="CP24" s="689"/>
      <c r="CQ24" s="690"/>
      <c r="CR24" s="666">
        <v>1833473</v>
      </c>
      <c r="CS24" s="667"/>
      <c r="CT24" s="667"/>
      <c r="CU24" s="667"/>
      <c r="CV24" s="667"/>
      <c r="CW24" s="667"/>
      <c r="CX24" s="667"/>
      <c r="CY24" s="668"/>
      <c r="CZ24" s="671">
        <v>32</v>
      </c>
      <c r="DA24" s="672"/>
      <c r="DB24" s="672"/>
      <c r="DC24" s="691"/>
      <c r="DD24" s="712">
        <v>1500844</v>
      </c>
      <c r="DE24" s="667"/>
      <c r="DF24" s="667"/>
      <c r="DG24" s="667"/>
      <c r="DH24" s="667"/>
      <c r="DI24" s="667"/>
      <c r="DJ24" s="667"/>
      <c r="DK24" s="668"/>
      <c r="DL24" s="712">
        <v>1220719</v>
      </c>
      <c r="DM24" s="667"/>
      <c r="DN24" s="667"/>
      <c r="DO24" s="667"/>
      <c r="DP24" s="667"/>
      <c r="DQ24" s="667"/>
      <c r="DR24" s="667"/>
      <c r="DS24" s="667"/>
      <c r="DT24" s="667"/>
      <c r="DU24" s="667"/>
      <c r="DV24" s="668"/>
      <c r="DW24" s="671">
        <v>44.2</v>
      </c>
      <c r="DX24" s="672"/>
      <c r="DY24" s="672"/>
      <c r="DZ24" s="672"/>
      <c r="EA24" s="672"/>
      <c r="EB24" s="672"/>
      <c r="EC24" s="673"/>
    </row>
    <row r="25" spans="2:133" ht="11.25" customHeight="1" x14ac:dyDescent="0.15">
      <c r="B25" s="674" t="s">
        <v>293</v>
      </c>
      <c r="C25" s="675"/>
      <c r="D25" s="675"/>
      <c r="E25" s="675"/>
      <c r="F25" s="675"/>
      <c r="G25" s="675"/>
      <c r="H25" s="675"/>
      <c r="I25" s="675"/>
      <c r="J25" s="675"/>
      <c r="K25" s="675"/>
      <c r="L25" s="675"/>
      <c r="M25" s="675"/>
      <c r="N25" s="675"/>
      <c r="O25" s="675"/>
      <c r="P25" s="675"/>
      <c r="Q25" s="676"/>
      <c r="R25" s="677">
        <v>162907</v>
      </c>
      <c r="S25" s="678"/>
      <c r="T25" s="678"/>
      <c r="U25" s="678"/>
      <c r="V25" s="678"/>
      <c r="W25" s="678"/>
      <c r="X25" s="678"/>
      <c r="Y25" s="679"/>
      <c r="Z25" s="680">
        <v>2.8</v>
      </c>
      <c r="AA25" s="680"/>
      <c r="AB25" s="680"/>
      <c r="AC25" s="680"/>
      <c r="AD25" s="681">
        <v>2785</v>
      </c>
      <c r="AE25" s="681"/>
      <c r="AF25" s="681"/>
      <c r="AG25" s="681"/>
      <c r="AH25" s="681"/>
      <c r="AI25" s="681"/>
      <c r="AJ25" s="681"/>
      <c r="AK25" s="681"/>
      <c r="AL25" s="682">
        <v>0.1</v>
      </c>
      <c r="AM25" s="683"/>
      <c r="AN25" s="683"/>
      <c r="AO25" s="684"/>
      <c r="AP25" s="695" t="s">
        <v>294</v>
      </c>
      <c r="AQ25" s="696"/>
      <c r="AR25" s="696"/>
      <c r="AS25" s="696"/>
      <c r="AT25" s="696"/>
      <c r="AU25" s="696"/>
      <c r="AV25" s="696"/>
      <c r="AW25" s="696"/>
      <c r="AX25" s="696"/>
      <c r="AY25" s="696"/>
      <c r="AZ25" s="696"/>
      <c r="BA25" s="696"/>
      <c r="BB25" s="696"/>
      <c r="BC25" s="696"/>
      <c r="BD25" s="696"/>
      <c r="BE25" s="696"/>
      <c r="BF25" s="697"/>
      <c r="BG25" s="677" t="s">
        <v>245</v>
      </c>
      <c r="BH25" s="678"/>
      <c r="BI25" s="678"/>
      <c r="BJ25" s="678"/>
      <c r="BK25" s="678"/>
      <c r="BL25" s="678"/>
      <c r="BM25" s="678"/>
      <c r="BN25" s="679"/>
      <c r="BO25" s="680" t="s">
        <v>179</v>
      </c>
      <c r="BP25" s="680"/>
      <c r="BQ25" s="680"/>
      <c r="BR25" s="680"/>
      <c r="BS25" s="686" t="s">
        <v>245</v>
      </c>
      <c r="BT25" s="678"/>
      <c r="BU25" s="678"/>
      <c r="BV25" s="678"/>
      <c r="BW25" s="678"/>
      <c r="BX25" s="678"/>
      <c r="BY25" s="678"/>
      <c r="BZ25" s="678"/>
      <c r="CA25" s="678"/>
      <c r="CB25" s="687"/>
      <c r="CD25" s="692" t="s">
        <v>295</v>
      </c>
      <c r="CE25" s="693"/>
      <c r="CF25" s="693"/>
      <c r="CG25" s="693"/>
      <c r="CH25" s="693"/>
      <c r="CI25" s="693"/>
      <c r="CJ25" s="693"/>
      <c r="CK25" s="693"/>
      <c r="CL25" s="693"/>
      <c r="CM25" s="693"/>
      <c r="CN25" s="693"/>
      <c r="CO25" s="693"/>
      <c r="CP25" s="693"/>
      <c r="CQ25" s="694"/>
      <c r="CR25" s="677">
        <v>775468</v>
      </c>
      <c r="CS25" s="713"/>
      <c r="CT25" s="713"/>
      <c r="CU25" s="713"/>
      <c r="CV25" s="713"/>
      <c r="CW25" s="713"/>
      <c r="CX25" s="713"/>
      <c r="CY25" s="714"/>
      <c r="CZ25" s="682">
        <v>13.6</v>
      </c>
      <c r="DA25" s="710"/>
      <c r="DB25" s="710"/>
      <c r="DC25" s="715"/>
      <c r="DD25" s="686">
        <v>726936</v>
      </c>
      <c r="DE25" s="713"/>
      <c r="DF25" s="713"/>
      <c r="DG25" s="713"/>
      <c r="DH25" s="713"/>
      <c r="DI25" s="713"/>
      <c r="DJ25" s="713"/>
      <c r="DK25" s="714"/>
      <c r="DL25" s="686">
        <v>721233</v>
      </c>
      <c r="DM25" s="713"/>
      <c r="DN25" s="713"/>
      <c r="DO25" s="713"/>
      <c r="DP25" s="713"/>
      <c r="DQ25" s="713"/>
      <c r="DR25" s="713"/>
      <c r="DS25" s="713"/>
      <c r="DT25" s="713"/>
      <c r="DU25" s="713"/>
      <c r="DV25" s="714"/>
      <c r="DW25" s="682">
        <v>26.1</v>
      </c>
      <c r="DX25" s="710"/>
      <c r="DY25" s="710"/>
      <c r="DZ25" s="710"/>
      <c r="EA25" s="710"/>
      <c r="EB25" s="710"/>
      <c r="EC25" s="711"/>
    </row>
    <row r="26" spans="2:133" ht="11.25" customHeight="1" x14ac:dyDescent="0.15">
      <c r="B26" s="674" t="s">
        <v>296</v>
      </c>
      <c r="C26" s="675"/>
      <c r="D26" s="675"/>
      <c r="E26" s="675"/>
      <c r="F26" s="675"/>
      <c r="G26" s="675"/>
      <c r="H26" s="675"/>
      <c r="I26" s="675"/>
      <c r="J26" s="675"/>
      <c r="K26" s="675"/>
      <c r="L26" s="675"/>
      <c r="M26" s="675"/>
      <c r="N26" s="675"/>
      <c r="O26" s="675"/>
      <c r="P26" s="675"/>
      <c r="Q26" s="676"/>
      <c r="R26" s="677">
        <v>17826</v>
      </c>
      <c r="S26" s="678"/>
      <c r="T26" s="678"/>
      <c r="U26" s="678"/>
      <c r="V26" s="678"/>
      <c r="W26" s="678"/>
      <c r="X26" s="678"/>
      <c r="Y26" s="679"/>
      <c r="Z26" s="680">
        <v>0.3</v>
      </c>
      <c r="AA26" s="680"/>
      <c r="AB26" s="680"/>
      <c r="AC26" s="680"/>
      <c r="AD26" s="681">
        <v>13</v>
      </c>
      <c r="AE26" s="681"/>
      <c r="AF26" s="681"/>
      <c r="AG26" s="681"/>
      <c r="AH26" s="681"/>
      <c r="AI26" s="681"/>
      <c r="AJ26" s="681"/>
      <c r="AK26" s="681"/>
      <c r="AL26" s="682">
        <v>0</v>
      </c>
      <c r="AM26" s="683"/>
      <c r="AN26" s="683"/>
      <c r="AO26" s="684"/>
      <c r="AP26" s="695" t="s">
        <v>297</v>
      </c>
      <c r="AQ26" s="716"/>
      <c r="AR26" s="716"/>
      <c r="AS26" s="716"/>
      <c r="AT26" s="716"/>
      <c r="AU26" s="716"/>
      <c r="AV26" s="716"/>
      <c r="AW26" s="716"/>
      <c r="AX26" s="716"/>
      <c r="AY26" s="716"/>
      <c r="AZ26" s="716"/>
      <c r="BA26" s="716"/>
      <c r="BB26" s="716"/>
      <c r="BC26" s="716"/>
      <c r="BD26" s="716"/>
      <c r="BE26" s="716"/>
      <c r="BF26" s="697"/>
      <c r="BG26" s="677" t="s">
        <v>245</v>
      </c>
      <c r="BH26" s="678"/>
      <c r="BI26" s="678"/>
      <c r="BJ26" s="678"/>
      <c r="BK26" s="678"/>
      <c r="BL26" s="678"/>
      <c r="BM26" s="678"/>
      <c r="BN26" s="679"/>
      <c r="BO26" s="680" t="s">
        <v>179</v>
      </c>
      <c r="BP26" s="680"/>
      <c r="BQ26" s="680"/>
      <c r="BR26" s="680"/>
      <c r="BS26" s="686" t="s">
        <v>179</v>
      </c>
      <c r="BT26" s="678"/>
      <c r="BU26" s="678"/>
      <c r="BV26" s="678"/>
      <c r="BW26" s="678"/>
      <c r="BX26" s="678"/>
      <c r="BY26" s="678"/>
      <c r="BZ26" s="678"/>
      <c r="CA26" s="678"/>
      <c r="CB26" s="687"/>
      <c r="CD26" s="692" t="s">
        <v>298</v>
      </c>
      <c r="CE26" s="693"/>
      <c r="CF26" s="693"/>
      <c r="CG26" s="693"/>
      <c r="CH26" s="693"/>
      <c r="CI26" s="693"/>
      <c r="CJ26" s="693"/>
      <c r="CK26" s="693"/>
      <c r="CL26" s="693"/>
      <c r="CM26" s="693"/>
      <c r="CN26" s="693"/>
      <c r="CO26" s="693"/>
      <c r="CP26" s="693"/>
      <c r="CQ26" s="694"/>
      <c r="CR26" s="677">
        <v>492307</v>
      </c>
      <c r="CS26" s="678"/>
      <c r="CT26" s="678"/>
      <c r="CU26" s="678"/>
      <c r="CV26" s="678"/>
      <c r="CW26" s="678"/>
      <c r="CX26" s="678"/>
      <c r="CY26" s="679"/>
      <c r="CZ26" s="682">
        <v>8.6</v>
      </c>
      <c r="DA26" s="710"/>
      <c r="DB26" s="710"/>
      <c r="DC26" s="715"/>
      <c r="DD26" s="686">
        <v>443775</v>
      </c>
      <c r="DE26" s="678"/>
      <c r="DF26" s="678"/>
      <c r="DG26" s="678"/>
      <c r="DH26" s="678"/>
      <c r="DI26" s="678"/>
      <c r="DJ26" s="678"/>
      <c r="DK26" s="679"/>
      <c r="DL26" s="686" t="s">
        <v>175</v>
      </c>
      <c r="DM26" s="678"/>
      <c r="DN26" s="678"/>
      <c r="DO26" s="678"/>
      <c r="DP26" s="678"/>
      <c r="DQ26" s="678"/>
      <c r="DR26" s="678"/>
      <c r="DS26" s="678"/>
      <c r="DT26" s="678"/>
      <c r="DU26" s="678"/>
      <c r="DV26" s="679"/>
      <c r="DW26" s="682" t="s">
        <v>179</v>
      </c>
      <c r="DX26" s="710"/>
      <c r="DY26" s="710"/>
      <c r="DZ26" s="710"/>
      <c r="EA26" s="710"/>
      <c r="EB26" s="710"/>
      <c r="EC26" s="711"/>
    </row>
    <row r="27" spans="2:133" ht="11.25" customHeight="1" x14ac:dyDescent="0.15">
      <c r="B27" s="674" t="s">
        <v>299</v>
      </c>
      <c r="C27" s="675"/>
      <c r="D27" s="675"/>
      <c r="E27" s="675"/>
      <c r="F27" s="675"/>
      <c r="G27" s="675"/>
      <c r="H27" s="675"/>
      <c r="I27" s="675"/>
      <c r="J27" s="675"/>
      <c r="K27" s="675"/>
      <c r="L27" s="675"/>
      <c r="M27" s="675"/>
      <c r="N27" s="675"/>
      <c r="O27" s="675"/>
      <c r="P27" s="675"/>
      <c r="Q27" s="676"/>
      <c r="R27" s="677">
        <v>48990</v>
      </c>
      <c r="S27" s="678"/>
      <c r="T27" s="678"/>
      <c r="U27" s="678"/>
      <c r="V27" s="678"/>
      <c r="W27" s="678"/>
      <c r="X27" s="678"/>
      <c r="Y27" s="679"/>
      <c r="Z27" s="680">
        <v>0.8</v>
      </c>
      <c r="AA27" s="680"/>
      <c r="AB27" s="680"/>
      <c r="AC27" s="680"/>
      <c r="AD27" s="681" t="s">
        <v>179</v>
      </c>
      <c r="AE27" s="681"/>
      <c r="AF27" s="681"/>
      <c r="AG27" s="681"/>
      <c r="AH27" s="681"/>
      <c r="AI27" s="681"/>
      <c r="AJ27" s="681"/>
      <c r="AK27" s="681"/>
      <c r="AL27" s="682" t="s">
        <v>179</v>
      </c>
      <c r="AM27" s="683"/>
      <c r="AN27" s="683"/>
      <c r="AO27" s="684"/>
      <c r="AP27" s="674" t="s">
        <v>300</v>
      </c>
      <c r="AQ27" s="675"/>
      <c r="AR27" s="675"/>
      <c r="AS27" s="675"/>
      <c r="AT27" s="675"/>
      <c r="AU27" s="675"/>
      <c r="AV27" s="675"/>
      <c r="AW27" s="675"/>
      <c r="AX27" s="675"/>
      <c r="AY27" s="675"/>
      <c r="AZ27" s="675"/>
      <c r="BA27" s="675"/>
      <c r="BB27" s="675"/>
      <c r="BC27" s="675"/>
      <c r="BD27" s="675"/>
      <c r="BE27" s="675"/>
      <c r="BF27" s="676"/>
      <c r="BG27" s="677">
        <v>581947</v>
      </c>
      <c r="BH27" s="678"/>
      <c r="BI27" s="678"/>
      <c r="BJ27" s="678"/>
      <c r="BK27" s="678"/>
      <c r="BL27" s="678"/>
      <c r="BM27" s="678"/>
      <c r="BN27" s="679"/>
      <c r="BO27" s="680">
        <v>100</v>
      </c>
      <c r="BP27" s="680"/>
      <c r="BQ27" s="680"/>
      <c r="BR27" s="680"/>
      <c r="BS27" s="686">
        <v>5630</v>
      </c>
      <c r="BT27" s="678"/>
      <c r="BU27" s="678"/>
      <c r="BV27" s="678"/>
      <c r="BW27" s="678"/>
      <c r="BX27" s="678"/>
      <c r="BY27" s="678"/>
      <c r="BZ27" s="678"/>
      <c r="CA27" s="678"/>
      <c r="CB27" s="687"/>
      <c r="CD27" s="692" t="s">
        <v>301</v>
      </c>
      <c r="CE27" s="693"/>
      <c r="CF27" s="693"/>
      <c r="CG27" s="693"/>
      <c r="CH27" s="693"/>
      <c r="CI27" s="693"/>
      <c r="CJ27" s="693"/>
      <c r="CK27" s="693"/>
      <c r="CL27" s="693"/>
      <c r="CM27" s="693"/>
      <c r="CN27" s="693"/>
      <c r="CO27" s="693"/>
      <c r="CP27" s="693"/>
      <c r="CQ27" s="694"/>
      <c r="CR27" s="677">
        <v>308068</v>
      </c>
      <c r="CS27" s="713"/>
      <c r="CT27" s="713"/>
      <c r="CU27" s="713"/>
      <c r="CV27" s="713"/>
      <c r="CW27" s="713"/>
      <c r="CX27" s="713"/>
      <c r="CY27" s="714"/>
      <c r="CZ27" s="682">
        <v>5.4</v>
      </c>
      <c r="DA27" s="710"/>
      <c r="DB27" s="710"/>
      <c r="DC27" s="715"/>
      <c r="DD27" s="686">
        <v>83516</v>
      </c>
      <c r="DE27" s="713"/>
      <c r="DF27" s="713"/>
      <c r="DG27" s="713"/>
      <c r="DH27" s="713"/>
      <c r="DI27" s="713"/>
      <c r="DJ27" s="713"/>
      <c r="DK27" s="714"/>
      <c r="DL27" s="686">
        <v>83459</v>
      </c>
      <c r="DM27" s="713"/>
      <c r="DN27" s="713"/>
      <c r="DO27" s="713"/>
      <c r="DP27" s="713"/>
      <c r="DQ27" s="713"/>
      <c r="DR27" s="713"/>
      <c r="DS27" s="713"/>
      <c r="DT27" s="713"/>
      <c r="DU27" s="713"/>
      <c r="DV27" s="714"/>
      <c r="DW27" s="682">
        <v>3</v>
      </c>
      <c r="DX27" s="710"/>
      <c r="DY27" s="710"/>
      <c r="DZ27" s="710"/>
      <c r="EA27" s="710"/>
      <c r="EB27" s="710"/>
      <c r="EC27" s="711"/>
    </row>
    <row r="28" spans="2:133" ht="11.25" customHeight="1" x14ac:dyDescent="0.15">
      <c r="B28" s="719" t="s">
        <v>302</v>
      </c>
      <c r="C28" s="720"/>
      <c r="D28" s="720"/>
      <c r="E28" s="720"/>
      <c r="F28" s="720"/>
      <c r="G28" s="720"/>
      <c r="H28" s="720"/>
      <c r="I28" s="720"/>
      <c r="J28" s="720"/>
      <c r="K28" s="720"/>
      <c r="L28" s="720"/>
      <c r="M28" s="720"/>
      <c r="N28" s="720"/>
      <c r="O28" s="720"/>
      <c r="P28" s="720"/>
      <c r="Q28" s="721"/>
      <c r="R28" s="677" t="s">
        <v>245</v>
      </c>
      <c r="S28" s="678"/>
      <c r="T28" s="678"/>
      <c r="U28" s="678"/>
      <c r="V28" s="678"/>
      <c r="W28" s="678"/>
      <c r="X28" s="678"/>
      <c r="Y28" s="679"/>
      <c r="Z28" s="680" t="s">
        <v>179</v>
      </c>
      <c r="AA28" s="680"/>
      <c r="AB28" s="680"/>
      <c r="AC28" s="680"/>
      <c r="AD28" s="681" t="s">
        <v>179</v>
      </c>
      <c r="AE28" s="681"/>
      <c r="AF28" s="681"/>
      <c r="AG28" s="681"/>
      <c r="AH28" s="681"/>
      <c r="AI28" s="681"/>
      <c r="AJ28" s="681"/>
      <c r="AK28" s="681"/>
      <c r="AL28" s="682" t="s">
        <v>179</v>
      </c>
      <c r="AM28" s="683"/>
      <c r="AN28" s="683"/>
      <c r="AO28" s="684"/>
      <c r="AP28" s="722"/>
      <c r="AQ28" s="723"/>
      <c r="AR28" s="723"/>
      <c r="AS28" s="723"/>
      <c r="AT28" s="723"/>
      <c r="AU28" s="723"/>
      <c r="AV28" s="723"/>
      <c r="AW28" s="723"/>
      <c r="AX28" s="723"/>
      <c r="AY28" s="723"/>
      <c r="AZ28" s="723"/>
      <c r="BA28" s="723"/>
      <c r="BB28" s="723"/>
      <c r="BC28" s="723"/>
      <c r="BD28" s="723"/>
      <c r="BE28" s="723"/>
      <c r="BF28" s="724"/>
      <c r="BG28" s="677"/>
      <c r="BH28" s="678"/>
      <c r="BI28" s="678"/>
      <c r="BJ28" s="678"/>
      <c r="BK28" s="678"/>
      <c r="BL28" s="678"/>
      <c r="BM28" s="678"/>
      <c r="BN28" s="679"/>
      <c r="BO28" s="680"/>
      <c r="BP28" s="680"/>
      <c r="BQ28" s="680"/>
      <c r="BR28" s="680"/>
      <c r="BS28" s="681"/>
      <c r="BT28" s="681"/>
      <c r="BU28" s="681"/>
      <c r="BV28" s="681"/>
      <c r="BW28" s="681"/>
      <c r="BX28" s="681"/>
      <c r="BY28" s="681"/>
      <c r="BZ28" s="681"/>
      <c r="CA28" s="681"/>
      <c r="CB28" s="685"/>
      <c r="CD28" s="692" t="s">
        <v>303</v>
      </c>
      <c r="CE28" s="693"/>
      <c r="CF28" s="693"/>
      <c r="CG28" s="693"/>
      <c r="CH28" s="693"/>
      <c r="CI28" s="693"/>
      <c r="CJ28" s="693"/>
      <c r="CK28" s="693"/>
      <c r="CL28" s="693"/>
      <c r="CM28" s="693"/>
      <c r="CN28" s="693"/>
      <c r="CO28" s="693"/>
      <c r="CP28" s="693"/>
      <c r="CQ28" s="694"/>
      <c r="CR28" s="677">
        <v>749937</v>
      </c>
      <c r="CS28" s="678"/>
      <c r="CT28" s="678"/>
      <c r="CU28" s="678"/>
      <c r="CV28" s="678"/>
      <c r="CW28" s="678"/>
      <c r="CX28" s="678"/>
      <c r="CY28" s="679"/>
      <c r="CZ28" s="682">
        <v>13.1</v>
      </c>
      <c r="DA28" s="710"/>
      <c r="DB28" s="710"/>
      <c r="DC28" s="715"/>
      <c r="DD28" s="686">
        <v>690392</v>
      </c>
      <c r="DE28" s="678"/>
      <c r="DF28" s="678"/>
      <c r="DG28" s="678"/>
      <c r="DH28" s="678"/>
      <c r="DI28" s="678"/>
      <c r="DJ28" s="678"/>
      <c r="DK28" s="679"/>
      <c r="DL28" s="686">
        <v>416027</v>
      </c>
      <c r="DM28" s="678"/>
      <c r="DN28" s="678"/>
      <c r="DO28" s="678"/>
      <c r="DP28" s="678"/>
      <c r="DQ28" s="678"/>
      <c r="DR28" s="678"/>
      <c r="DS28" s="678"/>
      <c r="DT28" s="678"/>
      <c r="DU28" s="678"/>
      <c r="DV28" s="679"/>
      <c r="DW28" s="682">
        <v>15.1</v>
      </c>
      <c r="DX28" s="710"/>
      <c r="DY28" s="710"/>
      <c r="DZ28" s="710"/>
      <c r="EA28" s="710"/>
      <c r="EB28" s="710"/>
      <c r="EC28" s="711"/>
    </row>
    <row r="29" spans="2:133" ht="11.25" customHeight="1" x14ac:dyDescent="0.15">
      <c r="B29" s="674" t="s">
        <v>304</v>
      </c>
      <c r="C29" s="675"/>
      <c r="D29" s="675"/>
      <c r="E29" s="675"/>
      <c r="F29" s="675"/>
      <c r="G29" s="675"/>
      <c r="H29" s="675"/>
      <c r="I29" s="675"/>
      <c r="J29" s="675"/>
      <c r="K29" s="675"/>
      <c r="L29" s="675"/>
      <c r="M29" s="675"/>
      <c r="N29" s="675"/>
      <c r="O29" s="675"/>
      <c r="P29" s="675"/>
      <c r="Q29" s="676"/>
      <c r="R29" s="677">
        <v>691861</v>
      </c>
      <c r="S29" s="678"/>
      <c r="T29" s="678"/>
      <c r="U29" s="678"/>
      <c r="V29" s="678"/>
      <c r="W29" s="678"/>
      <c r="X29" s="678"/>
      <c r="Y29" s="679"/>
      <c r="Z29" s="680">
        <v>11.7</v>
      </c>
      <c r="AA29" s="680"/>
      <c r="AB29" s="680"/>
      <c r="AC29" s="680"/>
      <c r="AD29" s="681" t="s">
        <v>245</v>
      </c>
      <c r="AE29" s="681"/>
      <c r="AF29" s="681"/>
      <c r="AG29" s="681"/>
      <c r="AH29" s="681"/>
      <c r="AI29" s="681"/>
      <c r="AJ29" s="681"/>
      <c r="AK29" s="681"/>
      <c r="AL29" s="682" t="s">
        <v>179</v>
      </c>
      <c r="AM29" s="683"/>
      <c r="AN29" s="683"/>
      <c r="AO29" s="684"/>
      <c r="AP29" s="656" t="s">
        <v>223</v>
      </c>
      <c r="AQ29" s="657"/>
      <c r="AR29" s="657"/>
      <c r="AS29" s="657"/>
      <c r="AT29" s="657"/>
      <c r="AU29" s="657"/>
      <c r="AV29" s="657"/>
      <c r="AW29" s="657"/>
      <c r="AX29" s="657"/>
      <c r="AY29" s="657"/>
      <c r="AZ29" s="657"/>
      <c r="BA29" s="657"/>
      <c r="BB29" s="657"/>
      <c r="BC29" s="657"/>
      <c r="BD29" s="657"/>
      <c r="BE29" s="657"/>
      <c r="BF29" s="658"/>
      <c r="BG29" s="656" t="s">
        <v>305</v>
      </c>
      <c r="BH29" s="717"/>
      <c r="BI29" s="717"/>
      <c r="BJ29" s="717"/>
      <c r="BK29" s="717"/>
      <c r="BL29" s="717"/>
      <c r="BM29" s="717"/>
      <c r="BN29" s="717"/>
      <c r="BO29" s="717"/>
      <c r="BP29" s="717"/>
      <c r="BQ29" s="718"/>
      <c r="BR29" s="656" t="s">
        <v>306</v>
      </c>
      <c r="BS29" s="717"/>
      <c r="BT29" s="717"/>
      <c r="BU29" s="717"/>
      <c r="BV29" s="717"/>
      <c r="BW29" s="717"/>
      <c r="BX29" s="717"/>
      <c r="BY29" s="717"/>
      <c r="BZ29" s="717"/>
      <c r="CA29" s="717"/>
      <c r="CB29" s="718"/>
      <c r="CD29" s="740" t="s">
        <v>307</v>
      </c>
      <c r="CE29" s="741"/>
      <c r="CF29" s="692" t="s">
        <v>308</v>
      </c>
      <c r="CG29" s="693"/>
      <c r="CH29" s="693"/>
      <c r="CI29" s="693"/>
      <c r="CJ29" s="693"/>
      <c r="CK29" s="693"/>
      <c r="CL29" s="693"/>
      <c r="CM29" s="693"/>
      <c r="CN29" s="693"/>
      <c r="CO29" s="693"/>
      <c r="CP29" s="693"/>
      <c r="CQ29" s="694"/>
      <c r="CR29" s="677">
        <v>749936</v>
      </c>
      <c r="CS29" s="713"/>
      <c r="CT29" s="713"/>
      <c r="CU29" s="713"/>
      <c r="CV29" s="713"/>
      <c r="CW29" s="713"/>
      <c r="CX29" s="713"/>
      <c r="CY29" s="714"/>
      <c r="CZ29" s="682">
        <v>13.1</v>
      </c>
      <c r="DA29" s="710"/>
      <c r="DB29" s="710"/>
      <c r="DC29" s="715"/>
      <c r="DD29" s="686">
        <v>690391</v>
      </c>
      <c r="DE29" s="713"/>
      <c r="DF29" s="713"/>
      <c r="DG29" s="713"/>
      <c r="DH29" s="713"/>
      <c r="DI29" s="713"/>
      <c r="DJ29" s="713"/>
      <c r="DK29" s="714"/>
      <c r="DL29" s="686">
        <v>416026</v>
      </c>
      <c r="DM29" s="713"/>
      <c r="DN29" s="713"/>
      <c r="DO29" s="713"/>
      <c r="DP29" s="713"/>
      <c r="DQ29" s="713"/>
      <c r="DR29" s="713"/>
      <c r="DS29" s="713"/>
      <c r="DT29" s="713"/>
      <c r="DU29" s="713"/>
      <c r="DV29" s="714"/>
      <c r="DW29" s="682">
        <v>15.1</v>
      </c>
      <c r="DX29" s="710"/>
      <c r="DY29" s="710"/>
      <c r="DZ29" s="710"/>
      <c r="EA29" s="710"/>
      <c r="EB29" s="710"/>
      <c r="EC29" s="711"/>
    </row>
    <row r="30" spans="2:133" ht="11.25" customHeight="1" x14ac:dyDescent="0.15">
      <c r="B30" s="674" t="s">
        <v>309</v>
      </c>
      <c r="C30" s="675"/>
      <c r="D30" s="675"/>
      <c r="E30" s="675"/>
      <c r="F30" s="675"/>
      <c r="G30" s="675"/>
      <c r="H30" s="675"/>
      <c r="I30" s="675"/>
      <c r="J30" s="675"/>
      <c r="K30" s="675"/>
      <c r="L30" s="675"/>
      <c r="M30" s="675"/>
      <c r="N30" s="675"/>
      <c r="O30" s="675"/>
      <c r="P30" s="675"/>
      <c r="Q30" s="676"/>
      <c r="R30" s="677">
        <v>27355</v>
      </c>
      <c r="S30" s="678"/>
      <c r="T30" s="678"/>
      <c r="U30" s="678"/>
      <c r="V30" s="678"/>
      <c r="W30" s="678"/>
      <c r="X30" s="678"/>
      <c r="Y30" s="679"/>
      <c r="Z30" s="680">
        <v>0.5</v>
      </c>
      <c r="AA30" s="680"/>
      <c r="AB30" s="680"/>
      <c r="AC30" s="680"/>
      <c r="AD30" s="681">
        <v>5340</v>
      </c>
      <c r="AE30" s="681"/>
      <c r="AF30" s="681"/>
      <c r="AG30" s="681"/>
      <c r="AH30" s="681"/>
      <c r="AI30" s="681"/>
      <c r="AJ30" s="681"/>
      <c r="AK30" s="681"/>
      <c r="AL30" s="682">
        <v>0.2</v>
      </c>
      <c r="AM30" s="683"/>
      <c r="AN30" s="683"/>
      <c r="AO30" s="684"/>
      <c r="AP30" s="725" t="s">
        <v>310</v>
      </c>
      <c r="AQ30" s="726"/>
      <c r="AR30" s="726"/>
      <c r="AS30" s="726"/>
      <c r="AT30" s="731" t="s">
        <v>311</v>
      </c>
      <c r="AU30" s="228"/>
      <c r="AV30" s="228"/>
      <c r="AW30" s="228"/>
      <c r="AX30" s="663" t="s">
        <v>188</v>
      </c>
      <c r="AY30" s="664"/>
      <c r="AZ30" s="664"/>
      <c r="BA30" s="664"/>
      <c r="BB30" s="664"/>
      <c r="BC30" s="664"/>
      <c r="BD30" s="664"/>
      <c r="BE30" s="664"/>
      <c r="BF30" s="665"/>
      <c r="BG30" s="737">
        <v>99.8</v>
      </c>
      <c r="BH30" s="738"/>
      <c r="BI30" s="738"/>
      <c r="BJ30" s="738"/>
      <c r="BK30" s="738"/>
      <c r="BL30" s="738"/>
      <c r="BM30" s="672">
        <v>97.3</v>
      </c>
      <c r="BN30" s="738"/>
      <c r="BO30" s="738"/>
      <c r="BP30" s="738"/>
      <c r="BQ30" s="739"/>
      <c r="BR30" s="737">
        <v>99.6</v>
      </c>
      <c r="BS30" s="738"/>
      <c r="BT30" s="738"/>
      <c r="BU30" s="738"/>
      <c r="BV30" s="738"/>
      <c r="BW30" s="738"/>
      <c r="BX30" s="672">
        <v>96.5</v>
      </c>
      <c r="BY30" s="738"/>
      <c r="BZ30" s="738"/>
      <c r="CA30" s="738"/>
      <c r="CB30" s="739"/>
      <c r="CD30" s="742"/>
      <c r="CE30" s="743"/>
      <c r="CF30" s="692" t="s">
        <v>312</v>
      </c>
      <c r="CG30" s="693"/>
      <c r="CH30" s="693"/>
      <c r="CI30" s="693"/>
      <c r="CJ30" s="693"/>
      <c r="CK30" s="693"/>
      <c r="CL30" s="693"/>
      <c r="CM30" s="693"/>
      <c r="CN30" s="693"/>
      <c r="CO30" s="693"/>
      <c r="CP30" s="693"/>
      <c r="CQ30" s="694"/>
      <c r="CR30" s="677">
        <v>723987</v>
      </c>
      <c r="CS30" s="678"/>
      <c r="CT30" s="678"/>
      <c r="CU30" s="678"/>
      <c r="CV30" s="678"/>
      <c r="CW30" s="678"/>
      <c r="CX30" s="678"/>
      <c r="CY30" s="679"/>
      <c r="CZ30" s="682">
        <v>12.7</v>
      </c>
      <c r="DA30" s="710"/>
      <c r="DB30" s="710"/>
      <c r="DC30" s="715"/>
      <c r="DD30" s="686">
        <v>664442</v>
      </c>
      <c r="DE30" s="678"/>
      <c r="DF30" s="678"/>
      <c r="DG30" s="678"/>
      <c r="DH30" s="678"/>
      <c r="DI30" s="678"/>
      <c r="DJ30" s="678"/>
      <c r="DK30" s="679"/>
      <c r="DL30" s="686">
        <v>390077</v>
      </c>
      <c r="DM30" s="678"/>
      <c r="DN30" s="678"/>
      <c r="DO30" s="678"/>
      <c r="DP30" s="678"/>
      <c r="DQ30" s="678"/>
      <c r="DR30" s="678"/>
      <c r="DS30" s="678"/>
      <c r="DT30" s="678"/>
      <c r="DU30" s="678"/>
      <c r="DV30" s="679"/>
      <c r="DW30" s="682">
        <v>14.1</v>
      </c>
      <c r="DX30" s="710"/>
      <c r="DY30" s="710"/>
      <c r="DZ30" s="710"/>
      <c r="EA30" s="710"/>
      <c r="EB30" s="710"/>
      <c r="EC30" s="711"/>
    </row>
    <row r="31" spans="2:133" ht="11.25" customHeight="1" x14ac:dyDescent="0.15">
      <c r="B31" s="674" t="s">
        <v>313</v>
      </c>
      <c r="C31" s="675"/>
      <c r="D31" s="675"/>
      <c r="E31" s="675"/>
      <c r="F31" s="675"/>
      <c r="G31" s="675"/>
      <c r="H31" s="675"/>
      <c r="I31" s="675"/>
      <c r="J31" s="675"/>
      <c r="K31" s="675"/>
      <c r="L31" s="675"/>
      <c r="M31" s="675"/>
      <c r="N31" s="675"/>
      <c r="O31" s="675"/>
      <c r="P31" s="675"/>
      <c r="Q31" s="676"/>
      <c r="R31" s="677">
        <v>30738</v>
      </c>
      <c r="S31" s="678"/>
      <c r="T31" s="678"/>
      <c r="U31" s="678"/>
      <c r="V31" s="678"/>
      <c r="W31" s="678"/>
      <c r="X31" s="678"/>
      <c r="Y31" s="679"/>
      <c r="Z31" s="680">
        <v>0.5</v>
      </c>
      <c r="AA31" s="680"/>
      <c r="AB31" s="680"/>
      <c r="AC31" s="680"/>
      <c r="AD31" s="681" t="s">
        <v>179</v>
      </c>
      <c r="AE31" s="681"/>
      <c r="AF31" s="681"/>
      <c r="AG31" s="681"/>
      <c r="AH31" s="681"/>
      <c r="AI31" s="681"/>
      <c r="AJ31" s="681"/>
      <c r="AK31" s="681"/>
      <c r="AL31" s="682" t="s">
        <v>179</v>
      </c>
      <c r="AM31" s="683"/>
      <c r="AN31" s="683"/>
      <c r="AO31" s="684"/>
      <c r="AP31" s="727"/>
      <c r="AQ31" s="728"/>
      <c r="AR31" s="728"/>
      <c r="AS31" s="728"/>
      <c r="AT31" s="732"/>
      <c r="AU31" s="227" t="s">
        <v>314</v>
      </c>
      <c r="AV31" s="227"/>
      <c r="AW31" s="227"/>
      <c r="AX31" s="674" t="s">
        <v>315</v>
      </c>
      <c r="AY31" s="675"/>
      <c r="AZ31" s="675"/>
      <c r="BA31" s="675"/>
      <c r="BB31" s="675"/>
      <c r="BC31" s="675"/>
      <c r="BD31" s="675"/>
      <c r="BE31" s="675"/>
      <c r="BF31" s="676"/>
      <c r="BG31" s="734">
        <v>99.9</v>
      </c>
      <c r="BH31" s="713"/>
      <c r="BI31" s="713"/>
      <c r="BJ31" s="713"/>
      <c r="BK31" s="713"/>
      <c r="BL31" s="713"/>
      <c r="BM31" s="683">
        <v>98.6</v>
      </c>
      <c r="BN31" s="735"/>
      <c r="BO31" s="735"/>
      <c r="BP31" s="735"/>
      <c r="BQ31" s="736"/>
      <c r="BR31" s="734">
        <v>99.8</v>
      </c>
      <c r="BS31" s="713"/>
      <c r="BT31" s="713"/>
      <c r="BU31" s="713"/>
      <c r="BV31" s="713"/>
      <c r="BW31" s="713"/>
      <c r="BX31" s="683">
        <v>98</v>
      </c>
      <c r="BY31" s="735"/>
      <c r="BZ31" s="735"/>
      <c r="CA31" s="735"/>
      <c r="CB31" s="736"/>
      <c r="CD31" s="742"/>
      <c r="CE31" s="743"/>
      <c r="CF31" s="692" t="s">
        <v>316</v>
      </c>
      <c r="CG31" s="693"/>
      <c r="CH31" s="693"/>
      <c r="CI31" s="693"/>
      <c r="CJ31" s="693"/>
      <c r="CK31" s="693"/>
      <c r="CL31" s="693"/>
      <c r="CM31" s="693"/>
      <c r="CN31" s="693"/>
      <c r="CO31" s="693"/>
      <c r="CP31" s="693"/>
      <c r="CQ31" s="694"/>
      <c r="CR31" s="677">
        <v>25949</v>
      </c>
      <c r="CS31" s="713"/>
      <c r="CT31" s="713"/>
      <c r="CU31" s="713"/>
      <c r="CV31" s="713"/>
      <c r="CW31" s="713"/>
      <c r="CX31" s="713"/>
      <c r="CY31" s="714"/>
      <c r="CZ31" s="682">
        <v>0.5</v>
      </c>
      <c r="DA31" s="710"/>
      <c r="DB31" s="710"/>
      <c r="DC31" s="715"/>
      <c r="DD31" s="686">
        <v>25949</v>
      </c>
      <c r="DE31" s="713"/>
      <c r="DF31" s="713"/>
      <c r="DG31" s="713"/>
      <c r="DH31" s="713"/>
      <c r="DI31" s="713"/>
      <c r="DJ31" s="713"/>
      <c r="DK31" s="714"/>
      <c r="DL31" s="686">
        <v>25949</v>
      </c>
      <c r="DM31" s="713"/>
      <c r="DN31" s="713"/>
      <c r="DO31" s="713"/>
      <c r="DP31" s="713"/>
      <c r="DQ31" s="713"/>
      <c r="DR31" s="713"/>
      <c r="DS31" s="713"/>
      <c r="DT31" s="713"/>
      <c r="DU31" s="713"/>
      <c r="DV31" s="714"/>
      <c r="DW31" s="682">
        <v>0.9</v>
      </c>
      <c r="DX31" s="710"/>
      <c r="DY31" s="710"/>
      <c r="DZ31" s="710"/>
      <c r="EA31" s="710"/>
      <c r="EB31" s="710"/>
      <c r="EC31" s="711"/>
    </row>
    <row r="32" spans="2:133" ht="11.25" customHeight="1" x14ac:dyDescent="0.15">
      <c r="B32" s="674" t="s">
        <v>317</v>
      </c>
      <c r="C32" s="675"/>
      <c r="D32" s="675"/>
      <c r="E32" s="675"/>
      <c r="F32" s="675"/>
      <c r="G32" s="675"/>
      <c r="H32" s="675"/>
      <c r="I32" s="675"/>
      <c r="J32" s="675"/>
      <c r="K32" s="675"/>
      <c r="L32" s="675"/>
      <c r="M32" s="675"/>
      <c r="N32" s="675"/>
      <c r="O32" s="675"/>
      <c r="P32" s="675"/>
      <c r="Q32" s="676"/>
      <c r="R32" s="677">
        <v>734472</v>
      </c>
      <c r="S32" s="678"/>
      <c r="T32" s="678"/>
      <c r="U32" s="678"/>
      <c r="V32" s="678"/>
      <c r="W32" s="678"/>
      <c r="X32" s="678"/>
      <c r="Y32" s="679"/>
      <c r="Z32" s="680">
        <v>12.5</v>
      </c>
      <c r="AA32" s="680"/>
      <c r="AB32" s="680"/>
      <c r="AC32" s="680"/>
      <c r="AD32" s="681" t="s">
        <v>179</v>
      </c>
      <c r="AE32" s="681"/>
      <c r="AF32" s="681"/>
      <c r="AG32" s="681"/>
      <c r="AH32" s="681"/>
      <c r="AI32" s="681"/>
      <c r="AJ32" s="681"/>
      <c r="AK32" s="681"/>
      <c r="AL32" s="682" t="s">
        <v>179</v>
      </c>
      <c r="AM32" s="683"/>
      <c r="AN32" s="683"/>
      <c r="AO32" s="684"/>
      <c r="AP32" s="729"/>
      <c r="AQ32" s="730"/>
      <c r="AR32" s="730"/>
      <c r="AS32" s="730"/>
      <c r="AT32" s="733"/>
      <c r="AU32" s="229"/>
      <c r="AV32" s="229"/>
      <c r="AW32" s="229"/>
      <c r="AX32" s="722" t="s">
        <v>318</v>
      </c>
      <c r="AY32" s="723"/>
      <c r="AZ32" s="723"/>
      <c r="BA32" s="723"/>
      <c r="BB32" s="723"/>
      <c r="BC32" s="723"/>
      <c r="BD32" s="723"/>
      <c r="BE32" s="723"/>
      <c r="BF32" s="724"/>
      <c r="BG32" s="746">
        <v>99.7</v>
      </c>
      <c r="BH32" s="747"/>
      <c r="BI32" s="747"/>
      <c r="BJ32" s="747"/>
      <c r="BK32" s="747"/>
      <c r="BL32" s="747"/>
      <c r="BM32" s="748">
        <v>95</v>
      </c>
      <c r="BN32" s="747"/>
      <c r="BO32" s="747"/>
      <c r="BP32" s="747"/>
      <c r="BQ32" s="749"/>
      <c r="BR32" s="746">
        <v>99.3</v>
      </c>
      <c r="BS32" s="747"/>
      <c r="BT32" s="747"/>
      <c r="BU32" s="747"/>
      <c r="BV32" s="747"/>
      <c r="BW32" s="747"/>
      <c r="BX32" s="748">
        <v>93.9</v>
      </c>
      <c r="BY32" s="747"/>
      <c r="BZ32" s="747"/>
      <c r="CA32" s="747"/>
      <c r="CB32" s="749"/>
      <c r="CD32" s="744"/>
      <c r="CE32" s="745"/>
      <c r="CF32" s="692" t="s">
        <v>319</v>
      </c>
      <c r="CG32" s="693"/>
      <c r="CH32" s="693"/>
      <c r="CI32" s="693"/>
      <c r="CJ32" s="693"/>
      <c r="CK32" s="693"/>
      <c r="CL32" s="693"/>
      <c r="CM32" s="693"/>
      <c r="CN32" s="693"/>
      <c r="CO32" s="693"/>
      <c r="CP32" s="693"/>
      <c r="CQ32" s="694"/>
      <c r="CR32" s="677">
        <v>1</v>
      </c>
      <c r="CS32" s="678"/>
      <c r="CT32" s="678"/>
      <c r="CU32" s="678"/>
      <c r="CV32" s="678"/>
      <c r="CW32" s="678"/>
      <c r="CX32" s="678"/>
      <c r="CY32" s="679"/>
      <c r="CZ32" s="682">
        <v>0</v>
      </c>
      <c r="DA32" s="710"/>
      <c r="DB32" s="710"/>
      <c r="DC32" s="715"/>
      <c r="DD32" s="686">
        <v>1</v>
      </c>
      <c r="DE32" s="678"/>
      <c r="DF32" s="678"/>
      <c r="DG32" s="678"/>
      <c r="DH32" s="678"/>
      <c r="DI32" s="678"/>
      <c r="DJ32" s="678"/>
      <c r="DK32" s="679"/>
      <c r="DL32" s="686">
        <v>1</v>
      </c>
      <c r="DM32" s="678"/>
      <c r="DN32" s="678"/>
      <c r="DO32" s="678"/>
      <c r="DP32" s="678"/>
      <c r="DQ32" s="678"/>
      <c r="DR32" s="678"/>
      <c r="DS32" s="678"/>
      <c r="DT32" s="678"/>
      <c r="DU32" s="678"/>
      <c r="DV32" s="679"/>
      <c r="DW32" s="682">
        <v>0</v>
      </c>
      <c r="DX32" s="710"/>
      <c r="DY32" s="710"/>
      <c r="DZ32" s="710"/>
      <c r="EA32" s="710"/>
      <c r="EB32" s="710"/>
      <c r="EC32" s="711"/>
    </row>
    <row r="33" spans="2:133" ht="11.25" customHeight="1" x14ac:dyDescent="0.15">
      <c r="B33" s="674" t="s">
        <v>320</v>
      </c>
      <c r="C33" s="675"/>
      <c r="D33" s="675"/>
      <c r="E33" s="675"/>
      <c r="F33" s="675"/>
      <c r="G33" s="675"/>
      <c r="H33" s="675"/>
      <c r="I33" s="675"/>
      <c r="J33" s="675"/>
      <c r="K33" s="675"/>
      <c r="L33" s="675"/>
      <c r="M33" s="675"/>
      <c r="N33" s="675"/>
      <c r="O33" s="675"/>
      <c r="P33" s="675"/>
      <c r="Q33" s="676"/>
      <c r="R33" s="677">
        <v>124091</v>
      </c>
      <c r="S33" s="678"/>
      <c r="T33" s="678"/>
      <c r="U33" s="678"/>
      <c r="V33" s="678"/>
      <c r="W33" s="678"/>
      <c r="X33" s="678"/>
      <c r="Y33" s="679"/>
      <c r="Z33" s="680">
        <v>2.1</v>
      </c>
      <c r="AA33" s="680"/>
      <c r="AB33" s="680"/>
      <c r="AC33" s="680"/>
      <c r="AD33" s="681" t="s">
        <v>179</v>
      </c>
      <c r="AE33" s="681"/>
      <c r="AF33" s="681"/>
      <c r="AG33" s="681"/>
      <c r="AH33" s="681"/>
      <c r="AI33" s="681"/>
      <c r="AJ33" s="681"/>
      <c r="AK33" s="681"/>
      <c r="AL33" s="682" t="s">
        <v>245</v>
      </c>
      <c r="AM33" s="683"/>
      <c r="AN33" s="683"/>
      <c r="AO33" s="684"/>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2" t="s">
        <v>321</v>
      </c>
      <c r="CE33" s="693"/>
      <c r="CF33" s="693"/>
      <c r="CG33" s="693"/>
      <c r="CH33" s="693"/>
      <c r="CI33" s="693"/>
      <c r="CJ33" s="693"/>
      <c r="CK33" s="693"/>
      <c r="CL33" s="693"/>
      <c r="CM33" s="693"/>
      <c r="CN33" s="693"/>
      <c r="CO33" s="693"/>
      <c r="CP33" s="693"/>
      <c r="CQ33" s="694"/>
      <c r="CR33" s="677">
        <v>1977588</v>
      </c>
      <c r="CS33" s="713"/>
      <c r="CT33" s="713"/>
      <c r="CU33" s="713"/>
      <c r="CV33" s="713"/>
      <c r="CW33" s="713"/>
      <c r="CX33" s="713"/>
      <c r="CY33" s="714"/>
      <c r="CZ33" s="682">
        <v>34.6</v>
      </c>
      <c r="DA33" s="710"/>
      <c r="DB33" s="710"/>
      <c r="DC33" s="715"/>
      <c r="DD33" s="686">
        <v>1529225</v>
      </c>
      <c r="DE33" s="713"/>
      <c r="DF33" s="713"/>
      <c r="DG33" s="713"/>
      <c r="DH33" s="713"/>
      <c r="DI33" s="713"/>
      <c r="DJ33" s="713"/>
      <c r="DK33" s="714"/>
      <c r="DL33" s="686">
        <v>974650</v>
      </c>
      <c r="DM33" s="713"/>
      <c r="DN33" s="713"/>
      <c r="DO33" s="713"/>
      <c r="DP33" s="713"/>
      <c r="DQ33" s="713"/>
      <c r="DR33" s="713"/>
      <c r="DS33" s="713"/>
      <c r="DT33" s="713"/>
      <c r="DU33" s="713"/>
      <c r="DV33" s="714"/>
      <c r="DW33" s="682">
        <v>35.299999999999997</v>
      </c>
      <c r="DX33" s="710"/>
      <c r="DY33" s="710"/>
      <c r="DZ33" s="710"/>
      <c r="EA33" s="710"/>
      <c r="EB33" s="710"/>
      <c r="EC33" s="711"/>
    </row>
    <row r="34" spans="2:133" ht="11.25" customHeight="1" x14ac:dyDescent="0.15">
      <c r="B34" s="674" t="s">
        <v>322</v>
      </c>
      <c r="C34" s="675"/>
      <c r="D34" s="675"/>
      <c r="E34" s="675"/>
      <c r="F34" s="675"/>
      <c r="G34" s="675"/>
      <c r="H34" s="675"/>
      <c r="I34" s="675"/>
      <c r="J34" s="675"/>
      <c r="K34" s="675"/>
      <c r="L34" s="675"/>
      <c r="M34" s="675"/>
      <c r="N34" s="675"/>
      <c r="O34" s="675"/>
      <c r="P34" s="675"/>
      <c r="Q34" s="676"/>
      <c r="R34" s="677">
        <v>97544</v>
      </c>
      <c r="S34" s="678"/>
      <c r="T34" s="678"/>
      <c r="U34" s="678"/>
      <c r="V34" s="678"/>
      <c r="W34" s="678"/>
      <c r="X34" s="678"/>
      <c r="Y34" s="679"/>
      <c r="Z34" s="680">
        <v>1.7</v>
      </c>
      <c r="AA34" s="680"/>
      <c r="AB34" s="680"/>
      <c r="AC34" s="680"/>
      <c r="AD34" s="681">
        <v>7702</v>
      </c>
      <c r="AE34" s="681"/>
      <c r="AF34" s="681"/>
      <c r="AG34" s="681"/>
      <c r="AH34" s="681"/>
      <c r="AI34" s="681"/>
      <c r="AJ34" s="681"/>
      <c r="AK34" s="681"/>
      <c r="AL34" s="682">
        <v>0.3</v>
      </c>
      <c r="AM34" s="683"/>
      <c r="AN34" s="683"/>
      <c r="AO34" s="684"/>
      <c r="AP34" s="232"/>
      <c r="AQ34" s="656" t="s">
        <v>323</v>
      </c>
      <c r="AR34" s="657"/>
      <c r="AS34" s="657"/>
      <c r="AT34" s="657"/>
      <c r="AU34" s="657"/>
      <c r="AV34" s="657"/>
      <c r="AW34" s="657"/>
      <c r="AX34" s="657"/>
      <c r="AY34" s="657"/>
      <c r="AZ34" s="657"/>
      <c r="BA34" s="657"/>
      <c r="BB34" s="657"/>
      <c r="BC34" s="657"/>
      <c r="BD34" s="657"/>
      <c r="BE34" s="657"/>
      <c r="BF34" s="658"/>
      <c r="BG34" s="656" t="s">
        <v>324</v>
      </c>
      <c r="BH34" s="657"/>
      <c r="BI34" s="657"/>
      <c r="BJ34" s="657"/>
      <c r="BK34" s="657"/>
      <c r="BL34" s="657"/>
      <c r="BM34" s="657"/>
      <c r="BN34" s="657"/>
      <c r="BO34" s="657"/>
      <c r="BP34" s="657"/>
      <c r="BQ34" s="657"/>
      <c r="BR34" s="657"/>
      <c r="BS34" s="657"/>
      <c r="BT34" s="657"/>
      <c r="BU34" s="657"/>
      <c r="BV34" s="657"/>
      <c r="BW34" s="657"/>
      <c r="BX34" s="657"/>
      <c r="BY34" s="657"/>
      <c r="BZ34" s="657"/>
      <c r="CA34" s="657"/>
      <c r="CB34" s="658"/>
      <c r="CD34" s="692" t="s">
        <v>325</v>
      </c>
      <c r="CE34" s="693"/>
      <c r="CF34" s="693"/>
      <c r="CG34" s="693"/>
      <c r="CH34" s="693"/>
      <c r="CI34" s="693"/>
      <c r="CJ34" s="693"/>
      <c r="CK34" s="693"/>
      <c r="CL34" s="693"/>
      <c r="CM34" s="693"/>
      <c r="CN34" s="693"/>
      <c r="CO34" s="693"/>
      <c r="CP34" s="693"/>
      <c r="CQ34" s="694"/>
      <c r="CR34" s="677">
        <v>747044</v>
      </c>
      <c r="CS34" s="678"/>
      <c r="CT34" s="678"/>
      <c r="CU34" s="678"/>
      <c r="CV34" s="678"/>
      <c r="CW34" s="678"/>
      <c r="CX34" s="678"/>
      <c r="CY34" s="679"/>
      <c r="CZ34" s="682">
        <v>13.1</v>
      </c>
      <c r="DA34" s="710"/>
      <c r="DB34" s="710"/>
      <c r="DC34" s="715"/>
      <c r="DD34" s="686">
        <v>607433</v>
      </c>
      <c r="DE34" s="678"/>
      <c r="DF34" s="678"/>
      <c r="DG34" s="678"/>
      <c r="DH34" s="678"/>
      <c r="DI34" s="678"/>
      <c r="DJ34" s="678"/>
      <c r="DK34" s="679"/>
      <c r="DL34" s="686">
        <v>414651</v>
      </c>
      <c r="DM34" s="678"/>
      <c r="DN34" s="678"/>
      <c r="DO34" s="678"/>
      <c r="DP34" s="678"/>
      <c r="DQ34" s="678"/>
      <c r="DR34" s="678"/>
      <c r="DS34" s="678"/>
      <c r="DT34" s="678"/>
      <c r="DU34" s="678"/>
      <c r="DV34" s="679"/>
      <c r="DW34" s="682">
        <v>15</v>
      </c>
      <c r="DX34" s="710"/>
      <c r="DY34" s="710"/>
      <c r="DZ34" s="710"/>
      <c r="EA34" s="710"/>
      <c r="EB34" s="710"/>
      <c r="EC34" s="711"/>
    </row>
    <row r="35" spans="2:133" ht="11.25" customHeight="1" x14ac:dyDescent="0.15">
      <c r="B35" s="674" t="s">
        <v>326</v>
      </c>
      <c r="C35" s="675"/>
      <c r="D35" s="675"/>
      <c r="E35" s="675"/>
      <c r="F35" s="675"/>
      <c r="G35" s="675"/>
      <c r="H35" s="675"/>
      <c r="I35" s="675"/>
      <c r="J35" s="675"/>
      <c r="K35" s="675"/>
      <c r="L35" s="675"/>
      <c r="M35" s="675"/>
      <c r="N35" s="675"/>
      <c r="O35" s="675"/>
      <c r="P35" s="675"/>
      <c r="Q35" s="676"/>
      <c r="R35" s="677">
        <v>1121805</v>
      </c>
      <c r="S35" s="678"/>
      <c r="T35" s="678"/>
      <c r="U35" s="678"/>
      <c r="V35" s="678"/>
      <c r="W35" s="678"/>
      <c r="X35" s="678"/>
      <c r="Y35" s="679"/>
      <c r="Z35" s="680">
        <v>19</v>
      </c>
      <c r="AA35" s="680"/>
      <c r="AB35" s="680"/>
      <c r="AC35" s="680"/>
      <c r="AD35" s="681" t="s">
        <v>245</v>
      </c>
      <c r="AE35" s="681"/>
      <c r="AF35" s="681"/>
      <c r="AG35" s="681"/>
      <c r="AH35" s="681"/>
      <c r="AI35" s="681"/>
      <c r="AJ35" s="681"/>
      <c r="AK35" s="681"/>
      <c r="AL35" s="682" t="s">
        <v>179</v>
      </c>
      <c r="AM35" s="683"/>
      <c r="AN35" s="683"/>
      <c r="AO35" s="684"/>
      <c r="AP35" s="232"/>
      <c r="AQ35" s="750" t="s">
        <v>327</v>
      </c>
      <c r="AR35" s="751"/>
      <c r="AS35" s="751"/>
      <c r="AT35" s="751"/>
      <c r="AU35" s="751"/>
      <c r="AV35" s="751"/>
      <c r="AW35" s="751"/>
      <c r="AX35" s="751"/>
      <c r="AY35" s="752"/>
      <c r="AZ35" s="666">
        <v>298451</v>
      </c>
      <c r="BA35" s="667"/>
      <c r="BB35" s="667"/>
      <c r="BC35" s="667"/>
      <c r="BD35" s="667"/>
      <c r="BE35" s="667"/>
      <c r="BF35" s="753"/>
      <c r="BG35" s="688" t="s">
        <v>328</v>
      </c>
      <c r="BH35" s="689"/>
      <c r="BI35" s="689"/>
      <c r="BJ35" s="689"/>
      <c r="BK35" s="689"/>
      <c r="BL35" s="689"/>
      <c r="BM35" s="689"/>
      <c r="BN35" s="689"/>
      <c r="BO35" s="689"/>
      <c r="BP35" s="689"/>
      <c r="BQ35" s="689"/>
      <c r="BR35" s="689"/>
      <c r="BS35" s="689"/>
      <c r="BT35" s="689"/>
      <c r="BU35" s="690"/>
      <c r="BV35" s="666">
        <v>2795</v>
      </c>
      <c r="BW35" s="667"/>
      <c r="BX35" s="667"/>
      <c r="BY35" s="667"/>
      <c r="BZ35" s="667"/>
      <c r="CA35" s="667"/>
      <c r="CB35" s="753"/>
      <c r="CD35" s="692" t="s">
        <v>329</v>
      </c>
      <c r="CE35" s="693"/>
      <c r="CF35" s="693"/>
      <c r="CG35" s="693"/>
      <c r="CH35" s="693"/>
      <c r="CI35" s="693"/>
      <c r="CJ35" s="693"/>
      <c r="CK35" s="693"/>
      <c r="CL35" s="693"/>
      <c r="CM35" s="693"/>
      <c r="CN35" s="693"/>
      <c r="CO35" s="693"/>
      <c r="CP35" s="693"/>
      <c r="CQ35" s="694"/>
      <c r="CR35" s="677">
        <v>99947</v>
      </c>
      <c r="CS35" s="713"/>
      <c r="CT35" s="713"/>
      <c r="CU35" s="713"/>
      <c r="CV35" s="713"/>
      <c r="CW35" s="713"/>
      <c r="CX35" s="713"/>
      <c r="CY35" s="714"/>
      <c r="CZ35" s="682">
        <v>1.7</v>
      </c>
      <c r="DA35" s="710"/>
      <c r="DB35" s="710"/>
      <c r="DC35" s="715"/>
      <c r="DD35" s="686">
        <v>83421</v>
      </c>
      <c r="DE35" s="713"/>
      <c r="DF35" s="713"/>
      <c r="DG35" s="713"/>
      <c r="DH35" s="713"/>
      <c r="DI35" s="713"/>
      <c r="DJ35" s="713"/>
      <c r="DK35" s="714"/>
      <c r="DL35" s="686">
        <v>83421</v>
      </c>
      <c r="DM35" s="713"/>
      <c r="DN35" s="713"/>
      <c r="DO35" s="713"/>
      <c r="DP35" s="713"/>
      <c r="DQ35" s="713"/>
      <c r="DR35" s="713"/>
      <c r="DS35" s="713"/>
      <c r="DT35" s="713"/>
      <c r="DU35" s="713"/>
      <c r="DV35" s="714"/>
      <c r="DW35" s="682">
        <v>3</v>
      </c>
      <c r="DX35" s="710"/>
      <c r="DY35" s="710"/>
      <c r="DZ35" s="710"/>
      <c r="EA35" s="710"/>
      <c r="EB35" s="710"/>
      <c r="EC35" s="711"/>
    </row>
    <row r="36" spans="2:133" ht="11.25" customHeight="1" x14ac:dyDescent="0.15">
      <c r="B36" s="674" t="s">
        <v>330</v>
      </c>
      <c r="C36" s="675"/>
      <c r="D36" s="675"/>
      <c r="E36" s="675"/>
      <c r="F36" s="675"/>
      <c r="G36" s="675"/>
      <c r="H36" s="675"/>
      <c r="I36" s="675"/>
      <c r="J36" s="675"/>
      <c r="K36" s="675"/>
      <c r="L36" s="675"/>
      <c r="M36" s="675"/>
      <c r="N36" s="675"/>
      <c r="O36" s="675"/>
      <c r="P36" s="675"/>
      <c r="Q36" s="676"/>
      <c r="R36" s="677" t="s">
        <v>179</v>
      </c>
      <c r="S36" s="678"/>
      <c r="T36" s="678"/>
      <c r="U36" s="678"/>
      <c r="V36" s="678"/>
      <c r="W36" s="678"/>
      <c r="X36" s="678"/>
      <c r="Y36" s="679"/>
      <c r="Z36" s="680" t="s">
        <v>179</v>
      </c>
      <c r="AA36" s="680"/>
      <c r="AB36" s="680"/>
      <c r="AC36" s="680"/>
      <c r="AD36" s="681" t="s">
        <v>179</v>
      </c>
      <c r="AE36" s="681"/>
      <c r="AF36" s="681"/>
      <c r="AG36" s="681"/>
      <c r="AH36" s="681"/>
      <c r="AI36" s="681"/>
      <c r="AJ36" s="681"/>
      <c r="AK36" s="681"/>
      <c r="AL36" s="682" t="s">
        <v>179</v>
      </c>
      <c r="AM36" s="683"/>
      <c r="AN36" s="683"/>
      <c r="AO36" s="684"/>
      <c r="AQ36" s="754" t="s">
        <v>331</v>
      </c>
      <c r="AR36" s="755"/>
      <c r="AS36" s="755"/>
      <c r="AT36" s="755"/>
      <c r="AU36" s="755"/>
      <c r="AV36" s="755"/>
      <c r="AW36" s="755"/>
      <c r="AX36" s="755"/>
      <c r="AY36" s="756"/>
      <c r="AZ36" s="677">
        <v>91006</v>
      </c>
      <c r="BA36" s="678"/>
      <c r="BB36" s="678"/>
      <c r="BC36" s="678"/>
      <c r="BD36" s="713"/>
      <c r="BE36" s="713"/>
      <c r="BF36" s="736"/>
      <c r="BG36" s="692" t="s">
        <v>332</v>
      </c>
      <c r="BH36" s="693"/>
      <c r="BI36" s="693"/>
      <c r="BJ36" s="693"/>
      <c r="BK36" s="693"/>
      <c r="BL36" s="693"/>
      <c r="BM36" s="693"/>
      <c r="BN36" s="693"/>
      <c r="BO36" s="693"/>
      <c r="BP36" s="693"/>
      <c r="BQ36" s="693"/>
      <c r="BR36" s="693"/>
      <c r="BS36" s="693"/>
      <c r="BT36" s="693"/>
      <c r="BU36" s="694"/>
      <c r="BV36" s="677">
        <v>2430</v>
      </c>
      <c r="BW36" s="678"/>
      <c r="BX36" s="678"/>
      <c r="BY36" s="678"/>
      <c r="BZ36" s="678"/>
      <c r="CA36" s="678"/>
      <c r="CB36" s="687"/>
      <c r="CD36" s="692" t="s">
        <v>333</v>
      </c>
      <c r="CE36" s="693"/>
      <c r="CF36" s="693"/>
      <c r="CG36" s="693"/>
      <c r="CH36" s="693"/>
      <c r="CI36" s="693"/>
      <c r="CJ36" s="693"/>
      <c r="CK36" s="693"/>
      <c r="CL36" s="693"/>
      <c r="CM36" s="693"/>
      <c r="CN36" s="693"/>
      <c r="CO36" s="693"/>
      <c r="CP36" s="693"/>
      <c r="CQ36" s="694"/>
      <c r="CR36" s="677">
        <v>657135</v>
      </c>
      <c r="CS36" s="678"/>
      <c r="CT36" s="678"/>
      <c r="CU36" s="678"/>
      <c r="CV36" s="678"/>
      <c r="CW36" s="678"/>
      <c r="CX36" s="678"/>
      <c r="CY36" s="679"/>
      <c r="CZ36" s="682">
        <v>11.5</v>
      </c>
      <c r="DA36" s="710"/>
      <c r="DB36" s="710"/>
      <c r="DC36" s="715"/>
      <c r="DD36" s="686">
        <v>474028</v>
      </c>
      <c r="DE36" s="678"/>
      <c r="DF36" s="678"/>
      <c r="DG36" s="678"/>
      <c r="DH36" s="678"/>
      <c r="DI36" s="678"/>
      <c r="DJ36" s="678"/>
      <c r="DK36" s="679"/>
      <c r="DL36" s="686">
        <v>276785</v>
      </c>
      <c r="DM36" s="678"/>
      <c r="DN36" s="678"/>
      <c r="DO36" s="678"/>
      <c r="DP36" s="678"/>
      <c r="DQ36" s="678"/>
      <c r="DR36" s="678"/>
      <c r="DS36" s="678"/>
      <c r="DT36" s="678"/>
      <c r="DU36" s="678"/>
      <c r="DV36" s="679"/>
      <c r="DW36" s="682">
        <v>10</v>
      </c>
      <c r="DX36" s="710"/>
      <c r="DY36" s="710"/>
      <c r="DZ36" s="710"/>
      <c r="EA36" s="710"/>
      <c r="EB36" s="710"/>
      <c r="EC36" s="711"/>
    </row>
    <row r="37" spans="2:133" ht="11.25" customHeight="1" x14ac:dyDescent="0.15">
      <c r="B37" s="674" t="s">
        <v>334</v>
      </c>
      <c r="C37" s="675"/>
      <c r="D37" s="675"/>
      <c r="E37" s="675"/>
      <c r="F37" s="675"/>
      <c r="G37" s="675"/>
      <c r="H37" s="675"/>
      <c r="I37" s="675"/>
      <c r="J37" s="675"/>
      <c r="K37" s="675"/>
      <c r="L37" s="675"/>
      <c r="M37" s="675"/>
      <c r="N37" s="675"/>
      <c r="O37" s="675"/>
      <c r="P37" s="675"/>
      <c r="Q37" s="676"/>
      <c r="R37" s="677">
        <v>108405</v>
      </c>
      <c r="S37" s="678"/>
      <c r="T37" s="678"/>
      <c r="U37" s="678"/>
      <c r="V37" s="678"/>
      <c r="W37" s="678"/>
      <c r="X37" s="678"/>
      <c r="Y37" s="679"/>
      <c r="Z37" s="680">
        <v>1.8</v>
      </c>
      <c r="AA37" s="680"/>
      <c r="AB37" s="680"/>
      <c r="AC37" s="680"/>
      <c r="AD37" s="681" t="s">
        <v>179</v>
      </c>
      <c r="AE37" s="681"/>
      <c r="AF37" s="681"/>
      <c r="AG37" s="681"/>
      <c r="AH37" s="681"/>
      <c r="AI37" s="681"/>
      <c r="AJ37" s="681"/>
      <c r="AK37" s="681"/>
      <c r="AL37" s="682" t="s">
        <v>179</v>
      </c>
      <c r="AM37" s="683"/>
      <c r="AN37" s="683"/>
      <c r="AO37" s="684"/>
      <c r="AQ37" s="754" t="s">
        <v>335</v>
      </c>
      <c r="AR37" s="755"/>
      <c r="AS37" s="755"/>
      <c r="AT37" s="755"/>
      <c r="AU37" s="755"/>
      <c r="AV37" s="755"/>
      <c r="AW37" s="755"/>
      <c r="AX37" s="755"/>
      <c r="AY37" s="756"/>
      <c r="AZ37" s="677">
        <v>27159</v>
      </c>
      <c r="BA37" s="678"/>
      <c r="BB37" s="678"/>
      <c r="BC37" s="678"/>
      <c r="BD37" s="713"/>
      <c r="BE37" s="713"/>
      <c r="BF37" s="736"/>
      <c r="BG37" s="692" t="s">
        <v>336</v>
      </c>
      <c r="BH37" s="693"/>
      <c r="BI37" s="693"/>
      <c r="BJ37" s="693"/>
      <c r="BK37" s="693"/>
      <c r="BL37" s="693"/>
      <c r="BM37" s="693"/>
      <c r="BN37" s="693"/>
      <c r="BO37" s="693"/>
      <c r="BP37" s="693"/>
      <c r="BQ37" s="693"/>
      <c r="BR37" s="693"/>
      <c r="BS37" s="693"/>
      <c r="BT37" s="693"/>
      <c r="BU37" s="694"/>
      <c r="BV37" s="677">
        <v>891</v>
      </c>
      <c r="BW37" s="678"/>
      <c r="BX37" s="678"/>
      <c r="BY37" s="678"/>
      <c r="BZ37" s="678"/>
      <c r="CA37" s="678"/>
      <c r="CB37" s="687"/>
      <c r="CD37" s="692" t="s">
        <v>337</v>
      </c>
      <c r="CE37" s="693"/>
      <c r="CF37" s="693"/>
      <c r="CG37" s="693"/>
      <c r="CH37" s="693"/>
      <c r="CI37" s="693"/>
      <c r="CJ37" s="693"/>
      <c r="CK37" s="693"/>
      <c r="CL37" s="693"/>
      <c r="CM37" s="693"/>
      <c r="CN37" s="693"/>
      <c r="CO37" s="693"/>
      <c r="CP37" s="693"/>
      <c r="CQ37" s="694"/>
      <c r="CR37" s="677">
        <v>172200</v>
      </c>
      <c r="CS37" s="713"/>
      <c r="CT37" s="713"/>
      <c r="CU37" s="713"/>
      <c r="CV37" s="713"/>
      <c r="CW37" s="713"/>
      <c r="CX37" s="713"/>
      <c r="CY37" s="714"/>
      <c r="CZ37" s="682">
        <v>3</v>
      </c>
      <c r="DA37" s="710"/>
      <c r="DB37" s="710"/>
      <c r="DC37" s="715"/>
      <c r="DD37" s="686">
        <v>172200</v>
      </c>
      <c r="DE37" s="713"/>
      <c r="DF37" s="713"/>
      <c r="DG37" s="713"/>
      <c r="DH37" s="713"/>
      <c r="DI37" s="713"/>
      <c r="DJ37" s="713"/>
      <c r="DK37" s="714"/>
      <c r="DL37" s="686">
        <v>172200</v>
      </c>
      <c r="DM37" s="713"/>
      <c r="DN37" s="713"/>
      <c r="DO37" s="713"/>
      <c r="DP37" s="713"/>
      <c r="DQ37" s="713"/>
      <c r="DR37" s="713"/>
      <c r="DS37" s="713"/>
      <c r="DT37" s="713"/>
      <c r="DU37" s="713"/>
      <c r="DV37" s="714"/>
      <c r="DW37" s="682">
        <v>6.2</v>
      </c>
      <c r="DX37" s="710"/>
      <c r="DY37" s="710"/>
      <c r="DZ37" s="710"/>
      <c r="EA37" s="710"/>
      <c r="EB37" s="710"/>
      <c r="EC37" s="711"/>
    </row>
    <row r="38" spans="2:133" ht="11.25" customHeight="1" x14ac:dyDescent="0.15">
      <c r="B38" s="722" t="s">
        <v>338</v>
      </c>
      <c r="C38" s="723"/>
      <c r="D38" s="723"/>
      <c r="E38" s="723"/>
      <c r="F38" s="723"/>
      <c r="G38" s="723"/>
      <c r="H38" s="723"/>
      <c r="I38" s="723"/>
      <c r="J38" s="723"/>
      <c r="K38" s="723"/>
      <c r="L38" s="723"/>
      <c r="M38" s="723"/>
      <c r="N38" s="723"/>
      <c r="O38" s="723"/>
      <c r="P38" s="723"/>
      <c r="Q38" s="724"/>
      <c r="R38" s="757">
        <v>5892656</v>
      </c>
      <c r="S38" s="758"/>
      <c r="T38" s="758"/>
      <c r="U38" s="758"/>
      <c r="V38" s="758"/>
      <c r="W38" s="758"/>
      <c r="X38" s="758"/>
      <c r="Y38" s="759"/>
      <c r="Z38" s="760">
        <v>100</v>
      </c>
      <c r="AA38" s="760"/>
      <c r="AB38" s="760"/>
      <c r="AC38" s="760"/>
      <c r="AD38" s="761">
        <v>2651914</v>
      </c>
      <c r="AE38" s="761"/>
      <c r="AF38" s="761"/>
      <c r="AG38" s="761"/>
      <c r="AH38" s="761"/>
      <c r="AI38" s="761"/>
      <c r="AJ38" s="761"/>
      <c r="AK38" s="761"/>
      <c r="AL38" s="762">
        <v>100</v>
      </c>
      <c r="AM38" s="748"/>
      <c r="AN38" s="748"/>
      <c r="AO38" s="763"/>
      <c r="AQ38" s="754" t="s">
        <v>339</v>
      </c>
      <c r="AR38" s="755"/>
      <c r="AS38" s="755"/>
      <c r="AT38" s="755"/>
      <c r="AU38" s="755"/>
      <c r="AV38" s="755"/>
      <c r="AW38" s="755"/>
      <c r="AX38" s="755"/>
      <c r="AY38" s="756"/>
      <c r="AZ38" s="677" t="s">
        <v>245</v>
      </c>
      <c r="BA38" s="678"/>
      <c r="BB38" s="678"/>
      <c r="BC38" s="678"/>
      <c r="BD38" s="713"/>
      <c r="BE38" s="713"/>
      <c r="BF38" s="736"/>
      <c r="BG38" s="692" t="s">
        <v>340</v>
      </c>
      <c r="BH38" s="693"/>
      <c r="BI38" s="693"/>
      <c r="BJ38" s="693"/>
      <c r="BK38" s="693"/>
      <c r="BL38" s="693"/>
      <c r="BM38" s="693"/>
      <c r="BN38" s="693"/>
      <c r="BO38" s="693"/>
      <c r="BP38" s="693"/>
      <c r="BQ38" s="693"/>
      <c r="BR38" s="693"/>
      <c r="BS38" s="693"/>
      <c r="BT38" s="693"/>
      <c r="BU38" s="694"/>
      <c r="BV38" s="677">
        <v>1948</v>
      </c>
      <c r="BW38" s="678"/>
      <c r="BX38" s="678"/>
      <c r="BY38" s="678"/>
      <c r="BZ38" s="678"/>
      <c r="CA38" s="678"/>
      <c r="CB38" s="687"/>
      <c r="CD38" s="692" t="s">
        <v>341</v>
      </c>
      <c r="CE38" s="693"/>
      <c r="CF38" s="693"/>
      <c r="CG38" s="693"/>
      <c r="CH38" s="693"/>
      <c r="CI38" s="693"/>
      <c r="CJ38" s="693"/>
      <c r="CK38" s="693"/>
      <c r="CL38" s="693"/>
      <c r="CM38" s="693"/>
      <c r="CN38" s="693"/>
      <c r="CO38" s="693"/>
      <c r="CP38" s="693"/>
      <c r="CQ38" s="694"/>
      <c r="CR38" s="677">
        <v>271292</v>
      </c>
      <c r="CS38" s="678"/>
      <c r="CT38" s="678"/>
      <c r="CU38" s="678"/>
      <c r="CV38" s="678"/>
      <c r="CW38" s="678"/>
      <c r="CX38" s="678"/>
      <c r="CY38" s="679"/>
      <c r="CZ38" s="682">
        <v>4.7</v>
      </c>
      <c r="DA38" s="710"/>
      <c r="DB38" s="710"/>
      <c r="DC38" s="715"/>
      <c r="DD38" s="686">
        <v>226832</v>
      </c>
      <c r="DE38" s="678"/>
      <c r="DF38" s="678"/>
      <c r="DG38" s="678"/>
      <c r="DH38" s="678"/>
      <c r="DI38" s="678"/>
      <c r="DJ38" s="678"/>
      <c r="DK38" s="679"/>
      <c r="DL38" s="686">
        <v>199793</v>
      </c>
      <c r="DM38" s="678"/>
      <c r="DN38" s="678"/>
      <c r="DO38" s="678"/>
      <c r="DP38" s="678"/>
      <c r="DQ38" s="678"/>
      <c r="DR38" s="678"/>
      <c r="DS38" s="678"/>
      <c r="DT38" s="678"/>
      <c r="DU38" s="678"/>
      <c r="DV38" s="679"/>
      <c r="DW38" s="682">
        <v>7.2</v>
      </c>
      <c r="DX38" s="710"/>
      <c r="DY38" s="710"/>
      <c r="DZ38" s="710"/>
      <c r="EA38" s="710"/>
      <c r="EB38" s="710"/>
      <c r="EC38" s="711"/>
    </row>
    <row r="39" spans="2:133" ht="11.25" customHeight="1" x14ac:dyDescent="0.15">
      <c r="AQ39" s="754" t="s">
        <v>342</v>
      </c>
      <c r="AR39" s="755"/>
      <c r="AS39" s="755"/>
      <c r="AT39" s="755"/>
      <c r="AU39" s="755"/>
      <c r="AV39" s="755"/>
      <c r="AW39" s="755"/>
      <c r="AX39" s="755"/>
      <c r="AY39" s="756"/>
      <c r="AZ39" s="677" t="s">
        <v>179</v>
      </c>
      <c r="BA39" s="678"/>
      <c r="BB39" s="678"/>
      <c r="BC39" s="678"/>
      <c r="BD39" s="713"/>
      <c r="BE39" s="713"/>
      <c r="BF39" s="736"/>
      <c r="BG39" s="768" t="s">
        <v>343</v>
      </c>
      <c r="BH39" s="769"/>
      <c r="BI39" s="769"/>
      <c r="BJ39" s="769"/>
      <c r="BK39" s="769"/>
      <c r="BL39" s="233"/>
      <c r="BM39" s="693" t="s">
        <v>344</v>
      </c>
      <c r="BN39" s="693"/>
      <c r="BO39" s="693"/>
      <c r="BP39" s="693"/>
      <c r="BQ39" s="693"/>
      <c r="BR39" s="693"/>
      <c r="BS39" s="693"/>
      <c r="BT39" s="693"/>
      <c r="BU39" s="694"/>
      <c r="BV39" s="677">
        <v>135</v>
      </c>
      <c r="BW39" s="678"/>
      <c r="BX39" s="678"/>
      <c r="BY39" s="678"/>
      <c r="BZ39" s="678"/>
      <c r="CA39" s="678"/>
      <c r="CB39" s="687"/>
      <c r="CD39" s="692" t="s">
        <v>345</v>
      </c>
      <c r="CE39" s="693"/>
      <c r="CF39" s="693"/>
      <c r="CG39" s="693"/>
      <c r="CH39" s="693"/>
      <c r="CI39" s="693"/>
      <c r="CJ39" s="693"/>
      <c r="CK39" s="693"/>
      <c r="CL39" s="693"/>
      <c r="CM39" s="693"/>
      <c r="CN39" s="693"/>
      <c r="CO39" s="693"/>
      <c r="CP39" s="693"/>
      <c r="CQ39" s="694"/>
      <c r="CR39" s="677">
        <v>171073</v>
      </c>
      <c r="CS39" s="713"/>
      <c r="CT39" s="713"/>
      <c r="CU39" s="713"/>
      <c r="CV39" s="713"/>
      <c r="CW39" s="713"/>
      <c r="CX39" s="713"/>
      <c r="CY39" s="714"/>
      <c r="CZ39" s="682">
        <v>3</v>
      </c>
      <c r="DA39" s="710"/>
      <c r="DB39" s="710"/>
      <c r="DC39" s="715"/>
      <c r="DD39" s="686">
        <v>137414</v>
      </c>
      <c r="DE39" s="713"/>
      <c r="DF39" s="713"/>
      <c r="DG39" s="713"/>
      <c r="DH39" s="713"/>
      <c r="DI39" s="713"/>
      <c r="DJ39" s="713"/>
      <c r="DK39" s="714"/>
      <c r="DL39" s="686" t="s">
        <v>179</v>
      </c>
      <c r="DM39" s="713"/>
      <c r="DN39" s="713"/>
      <c r="DO39" s="713"/>
      <c r="DP39" s="713"/>
      <c r="DQ39" s="713"/>
      <c r="DR39" s="713"/>
      <c r="DS39" s="713"/>
      <c r="DT39" s="713"/>
      <c r="DU39" s="713"/>
      <c r="DV39" s="714"/>
      <c r="DW39" s="682" t="s">
        <v>179</v>
      </c>
      <c r="DX39" s="710"/>
      <c r="DY39" s="710"/>
      <c r="DZ39" s="710"/>
      <c r="EA39" s="710"/>
      <c r="EB39" s="710"/>
      <c r="EC39" s="711"/>
    </row>
    <row r="40" spans="2:133" ht="11.25" customHeight="1" x14ac:dyDescent="0.15">
      <c r="AQ40" s="754" t="s">
        <v>346</v>
      </c>
      <c r="AR40" s="755"/>
      <c r="AS40" s="755"/>
      <c r="AT40" s="755"/>
      <c r="AU40" s="755"/>
      <c r="AV40" s="755"/>
      <c r="AW40" s="755"/>
      <c r="AX40" s="755"/>
      <c r="AY40" s="756"/>
      <c r="AZ40" s="677">
        <v>54873</v>
      </c>
      <c r="BA40" s="678"/>
      <c r="BB40" s="678"/>
      <c r="BC40" s="678"/>
      <c r="BD40" s="713"/>
      <c r="BE40" s="713"/>
      <c r="BF40" s="736"/>
      <c r="BG40" s="768"/>
      <c r="BH40" s="769"/>
      <c r="BI40" s="769"/>
      <c r="BJ40" s="769"/>
      <c r="BK40" s="769"/>
      <c r="BL40" s="233"/>
      <c r="BM40" s="693" t="s">
        <v>347</v>
      </c>
      <c r="BN40" s="693"/>
      <c r="BO40" s="693"/>
      <c r="BP40" s="693"/>
      <c r="BQ40" s="693"/>
      <c r="BR40" s="693"/>
      <c r="BS40" s="693"/>
      <c r="BT40" s="693"/>
      <c r="BU40" s="694"/>
      <c r="BV40" s="677" t="s">
        <v>179</v>
      </c>
      <c r="BW40" s="678"/>
      <c r="BX40" s="678"/>
      <c r="BY40" s="678"/>
      <c r="BZ40" s="678"/>
      <c r="CA40" s="678"/>
      <c r="CB40" s="687"/>
      <c r="CD40" s="692" t="s">
        <v>348</v>
      </c>
      <c r="CE40" s="693"/>
      <c r="CF40" s="693"/>
      <c r="CG40" s="693"/>
      <c r="CH40" s="693"/>
      <c r="CI40" s="693"/>
      <c r="CJ40" s="693"/>
      <c r="CK40" s="693"/>
      <c r="CL40" s="693"/>
      <c r="CM40" s="693"/>
      <c r="CN40" s="693"/>
      <c r="CO40" s="693"/>
      <c r="CP40" s="693"/>
      <c r="CQ40" s="694"/>
      <c r="CR40" s="677">
        <v>31097</v>
      </c>
      <c r="CS40" s="678"/>
      <c r="CT40" s="678"/>
      <c r="CU40" s="678"/>
      <c r="CV40" s="678"/>
      <c r="CW40" s="678"/>
      <c r="CX40" s="678"/>
      <c r="CY40" s="679"/>
      <c r="CZ40" s="682">
        <v>0.5</v>
      </c>
      <c r="DA40" s="710"/>
      <c r="DB40" s="710"/>
      <c r="DC40" s="715"/>
      <c r="DD40" s="686">
        <v>97</v>
      </c>
      <c r="DE40" s="678"/>
      <c r="DF40" s="678"/>
      <c r="DG40" s="678"/>
      <c r="DH40" s="678"/>
      <c r="DI40" s="678"/>
      <c r="DJ40" s="678"/>
      <c r="DK40" s="679"/>
      <c r="DL40" s="686" t="s">
        <v>179</v>
      </c>
      <c r="DM40" s="678"/>
      <c r="DN40" s="678"/>
      <c r="DO40" s="678"/>
      <c r="DP40" s="678"/>
      <c r="DQ40" s="678"/>
      <c r="DR40" s="678"/>
      <c r="DS40" s="678"/>
      <c r="DT40" s="678"/>
      <c r="DU40" s="678"/>
      <c r="DV40" s="679"/>
      <c r="DW40" s="682" t="s">
        <v>179</v>
      </c>
      <c r="DX40" s="710"/>
      <c r="DY40" s="710"/>
      <c r="DZ40" s="710"/>
      <c r="EA40" s="710"/>
      <c r="EB40" s="710"/>
      <c r="EC40" s="711"/>
    </row>
    <row r="41" spans="2:133" ht="11.25" customHeight="1" x14ac:dyDescent="0.15">
      <c r="AQ41" s="764" t="s">
        <v>349</v>
      </c>
      <c r="AR41" s="765"/>
      <c r="AS41" s="765"/>
      <c r="AT41" s="765"/>
      <c r="AU41" s="765"/>
      <c r="AV41" s="765"/>
      <c r="AW41" s="765"/>
      <c r="AX41" s="765"/>
      <c r="AY41" s="766"/>
      <c r="AZ41" s="757">
        <v>125413</v>
      </c>
      <c r="BA41" s="758"/>
      <c r="BB41" s="758"/>
      <c r="BC41" s="758"/>
      <c r="BD41" s="747"/>
      <c r="BE41" s="747"/>
      <c r="BF41" s="749"/>
      <c r="BG41" s="770"/>
      <c r="BH41" s="771"/>
      <c r="BI41" s="771"/>
      <c r="BJ41" s="771"/>
      <c r="BK41" s="771"/>
      <c r="BL41" s="234"/>
      <c r="BM41" s="702" t="s">
        <v>350</v>
      </c>
      <c r="BN41" s="702"/>
      <c r="BO41" s="702"/>
      <c r="BP41" s="702"/>
      <c r="BQ41" s="702"/>
      <c r="BR41" s="702"/>
      <c r="BS41" s="702"/>
      <c r="BT41" s="702"/>
      <c r="BU41" s="703"/>
      <c r="BV41" s="757">
        <v>250</v>
      </c>
      <c r="BW41" s="758"/>
      <c r="BX41" s="758"/>
      <c r="BY41" s="758"/>
      <c r="BZ41" s="758"/>
      <c r="CA41" s="758"/>
      <c r="CB41" s="767"/>
      <c r="CD41" s="692" t="s">
        <v>351</v>
      </c>
      <c r="CE41" s="693"/>
      <c r="CF41" s="693"/>
      <c r="CG41" s="693"/>
      <c r="CH41" s="693"/>
      <c r="CI41" s="693"/>
      <c r="CJ41" s="693"/>
      <c r="CK41" s="693"/>
      <c r="CL41" s="693"/>
      <c r="CM41" s="693"/>
      <c r="CN41" s="693"/>
      <c r="CO41" s="693"/>
      <c r="CP41" s="693"/>
      <c r="CQ41" s="694"/>
      <c r="CR41" s="677" t="s">
        <v>179</v>
      </c>
      <c r="CS41" s="713"/>
      <c r="CT41" s="713"/>
      <c r="CU41" s="713"/>
      <c r="CV41" s="713"/>
      <c r="CW41" s="713"/>
      <c r="CX41" s="713"/>
      <c r="CY41" s="714"/>
      <c r="CZ41" s="682" t="s">
        <v>179</v>
      </c>
      <c r="DA41" s="710"/>
      <c r="DB41" s="710"/>
      <c r="DC41" s="715"/>
      <c r="DD41" s="686" t="s">
        <v>179</v>
      </c>
      <c r="DE41" s="713"/>
      <c r="DF41" s="713"/>
      <c r="DG41" s="713"/>
      <c r="DH41" s="713"/>
      <c r="DI41" s="713"/>
      <c r="DJ41" s="713"/>
      <c r="DK41" s="714"/>
      <c r="DL41" s="772"/>
      <c r="DM41" s="773"/>
      <c r="DN41" s="773"/>
      <c r="DO41" s="773"/>
      <c r="DP41" s="773"/>
      <c r="DQ41" s="773"/>
      <c r="DR41" s="773"/>
      <c r="DS41" s="773"/>
      <c r="DT41" s="773"/>
      <c r="DU41" s="773"/>
      <c r="DV41" s="774"/>
      <c r="DW41" s="775"/>
      <c r="DX41" s="776"/>
      <c r="DY41" s="776"/>
      <c r="DZ41" s="776"/>
      <c r="EA41" s="776"/>
      <c r="EB41" s="776"/>
      <c r="EC41" s="777"/>
    </row>
    <row r="42" spans="2:133" ht="11.25" customHeight="1" x14ac:dyDescent="0.15">
      <c r="B42" s="227" t="s">
        <v>352</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4" t="s">
        <v>353</v>
      </c>
      <c r="CE42" s="675"/>
      <c r="CF42" s="675"/>
      <c r="CG42" s="675"/>
      <c r="CH42" s="675"/>
      <c r="CI42" s="675"/>
      <c r="CJ42" s="675"/>
      <c r="CK42" s="675"/>
      <c r="CL42" s="675"/>
      <c r="CM42" s="675"/>
      <c r="CN42" s="675"/>
      <c r="CO42" s="675"/>
      <c r="CP42" s="675"/>
      <c r="CQ42" s="676"/>
      <c r="CR42" s="677">
        <v>1910539</v>
      </c>
      <c r="CS42" s="678"/>
      <c r="CT42" s="678"/>
      <c r="CU42" s="678"/>
      <c r="CV42" s="678"/>
      <c r="CW42" s="678"/>
      <c r="CX42" s="678"/>
      <c r="CY42" s="679"/>
      <c r="CZ42" s="682">
        <v>33.4</v>
      </c>
      <c r="DA42" s="683"/>
      <c r="DB42" s="683"/>
      <c r="DC42" s="778"/>
      <c r="DD42" s="686">
        <v>202932</v>
      </c>
      <c r="DE42" s="678"/>
      <c r="DF42" s="678"/>
      <c r="DG42" s="678"/>
      <c r="DH42" s="678"/>
      <c r="DI42" s="678"/>
      <c r="DJ42" s="678"/>
      <c r="DK42" s="679"/>
      <c r="DL42" s="772"/>
      <c r="DM42" s="773"/>
      <c r="DN42" s="773"/>
      <c r="DO42" s="773"/>
      <c r="DP42" s="773"/>
      <c r="DQ42" s="773"/>
      <c r="DR42" s="773"/>
      <c r="DS42" s="773"/>
      <c r="DT42" s="773"/>
      <c r="DU42" s="773"/>
      <c r="DV42" s="774"/>
      <c r="DW42" s="775"/>
      <c r="DX42" s="776"/>
      <c r="DY42" s="776"/>
      <c r="DZ42" s="776"/>
      <c r="EA42" s="776"/>
      <c r="EB42" s="776"/>
      <c r="EC42" s="777"/>
    </row>
    <row r="43" spans="2:133" ht="11.25" customHeight="1" x14ac:dyDescent="0.15">
      <c r="B43" s="237" t="s">
        <v>354</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4" t="s">
        <v>355</v>
      </c>
      <c r="CE43" s="675"/>
      <c r="CF43" s="675"/>
      <c r="CG43" s="675"/>
      <c r="CH43" s="675"/>
      <c r="CI43" s="675"/>
      <c r="CJ43" s="675"/>
      <c r="CK43" s="675"/>
      <c r="CL43" s="675"/>
      <c r="CM43" s="675"/>
      <c r="CN43" s="675"/>
      <c r="CO43" s="675"/>
      <c r="CP43" s="675"/>
      <c r="CQ43" s="676"/>
      <c r="CR43" s="677">
        <v>10049</v>
      </c>
      <c r="CS43" s="713"/>
      <c r="CT43" s="713"/>
      <c r="CU43" s="713"/>
      <c r="CV43" s="713"/>
      <c r="CW43" s="713"/>
      <c r="CX43" s="713"/>
      <c r="CY43" s="714"/>
      <c r="CZ43" s="682">
        <v>0.2</v>
      </c>
      <c r="DA43" s="710"/>
      <c r="DB43" s="710"/>
      <c r="DC43" s="715"/>
      <c r="DD43" s="686">
        <v>10049</v>
      </c>
      <c r="DE43" s="713"/>
      <c r="DF43" s="713"/>
      <c r="DG43" s="713"/>
      <c r="DH43" s="713"/>
      <c r="DI43" s="713"/>
      <c r="DJ43" s="713"/>
      <c r="DK43" s="714"/>
      <c r="DL43" s="772"/>
      <c r="DM43" s="773"/>
      <c r="DN43" s="773"/>
      <c r="DO43" s="773"/>
      <c r="DP43" s="773"/>
      <c r="DQ43" s="773"/>
      <c r="DR43" s="773"/>
      <c r="DS43" s="773"/>
      <c r="DT43" s="773"/>
      <c r="DU43" s="773"/>
      <c r="DV43" s="774"/>
      <c r="DW43" s="775"/>
      <c r="DX43" s="776"/>
      <c r="DY43" s="776"/>
      <c r="DZ43" s="776"/>
      <c r="EA43" s="776"/>
      <c r="EB43" s="776"/>
      <c r="EC43" s="777"/>
    </row>
    <row r="44" spans="2:133" ht="11.25" customHeight="1" x14ac:dyDescent="0.15">
      <c r="B44" s="238" t="s">
        <v>356</v>
      </c>
      <c r="CD44" s="789" t="s">
        <v>307</v>
      </c>
      <c r="CE44" s="790"/>
      <c r="CF44" s="674" t="s">
        <v>357</v>
      </c>
      <c r="CG44" s="675"/>
      <c r="CH44" s="675"/>
      <c r="CI44" s="675"/>
      <c r="CJ44" s="675"/>
      <c r="CK44" s="675"/>
      <c r="CL44" s="675"/>
      <c r="CM44" s="675"/>
      <c r="CN44" s="675"/>
      <c r="CO44" s="675"/>
      <c r="CP44" s="675"/>
      <c r="CQ44" s="676"/>
      <c r="CR44" s="677">
        <v>1885691</v>
      </c>
      <c r="CS44" s="678"/>
      <c r="CT44" s="678"/>
      <c r="CU44" s="678"/>
      <c r="CV44" s="678"/>
      <c r="CW44" s="678"/>
      <c r="CX44" s="678"/>
      <c r="CY44" s="679"/>
      <c r="CZ44" s="682">
        <v>33</v>
      </c>
      <c r="DA44" s="683"/>
      <c r="DB44" s="683"/>
      <c r="DC44" s="778"/>
      <c r="DD44" s="686">
        <v>193248</v>
      </c>
      <c r="DE44" s="678"/>
      <c r="DF44" s="678"/>
      <c r="DG44" s="678"/>
      <c r="DH44" s="678"/>
      <c r="DI44" s="678"/>
      <c r="DJ44" s="678"/>
      <c r="DK44" s="679"/>
      <c r="DL44" s="772"/>
      <c r="DM44" s="773"/>
      <c r="DN44" s="773"/>
      <c r="DO44" s="773"/>
      <c r="DP44" s="773"/>
      <c r="DQ44" s="773"/>
      <c r="DR44" s="773"/>
      <c r="DS44" s="773"/>
      <c r="DT44" s="773"/>
      <c r="DU44" s="773"/>
      <c r="DV44" s="774"/>
      <c r="DW44" s="775"/>
      <c r="DX44" s="776"/>
      <c r="DY44" s="776"/>
      <c r="DZ44" s="776"/>
      <c r="EA44" s="776"/>
      <c r="EB44" s="776"/>
      <c r="EC44" s="777"/>
    </row>
    <row r="45" spans="2:133" ht="11.25" customHeight="1" x14ac:dyDescent="0.15">
      <c r="CD45" s="791"/>
      <c r="CE45" s="792"/>
      <c r="CF45" s="674" t="s">
        <v>358</v>
      </c>
      <c r="CG45" s="675"/>
      <c r="CH45" s="675"/>
      <c r="CI45" s="675"/>
      <c r="CJ45" s="675"/>
      <c r="CK45" s="675"/>
      <c r="CL45" s="675"/>
      <c r="CM45" s="675"/>
      <c r="CN45" s="675"/>
      <c r="CO45" s="675"/>
      <c r="CP45" s="675"/>
      <c r="CQ45" s="676"/>
      <c r="CR45" s="677">
        <v>1578969</v>
      </c>
      <c r="CS45" s="713"/>
      <c r="CT45" s="713"/>
      <c r="CU45" s="713"/>
      <c r="CV45" s="713"/>
      <c r="CW45" s="713"/>
      <c r="CX45" s="713"/>
      <c r="CY45" s="714"/>
      <c r="CZ45" s="682">
        <v>27.6</v>
      </c>
      <c r="DA45" s="710"/>
      <c r="DB45" s="710"/>
      <c r="DC45" s="715"/>
      <c r="DD45" s="686">
        <v>121134</v>
      </c>
      <c r="DE45" s="713"/>
      <c r="DF45" s="713"/>
      <c r="DG45" s="713"/>
      <c r="DH45" s="713"/>
      <c r="DI45" s="713"/>
      <c r="DJ45" s="713"/>
      <c r="DK45" s="714"/>
      <c r="DL45" s="772"/>
      <c r="DM45" s="773"/>
      <c r="DN45" s="773"/>
      <c r="DO45" s="773"/>
      <c r="DP45" s="773"/>
      <c r="DQ45" s="773"/>
      <c r="DR45" s="773"/>
      <c r="DS45" s="773"/>
      <c r="DT45" s="773"/>
      <c r="DU45" s="773"/>
      <c r="DV45" s="774"/>
      <c r="DW45" s="775"/>
      <c r="DX45" s="776"/>
      <c r="DY45" s="776"/>
      <c r="DZ45" s="776"/>
      <c r="EA45" s="776"/>
      <c r="EB45" s="776"/>
      <c r="EC45" s="777"/>
    </row>
    <row r="46" spans="2:133" ht="11.25" customHeight="1" x14ac:dyDescent="0.15">
      <c r="CD46" s="791"/>
      <c r="CE46" s="792"/>
      <c r="CF46" s="674" t="s">
        <v>359</v>
      </c>
      <c r="CG46" s="675"/>
      <c r="CH46" s="675"/>
      <c r="CI46" s="675"/>
      <c r="CJ46" s="675"/>
      <c r="CK46" s="675"/>
      <c r="CL46" s="675"/>
      <c r="CM46" s="675"/>
      <c r="CN46" s="675"/>
      <c r="CO46" s="675"/>
      <c r="CP46" s="675"/>
      <c r="CQ46" s="676"/>
      <c r="CR46" s="677">
        <v>99854</v>
      </c>
      <c r="CS46" s="678"/>
      <c r="CT46" s="678"/>
      <c r="CU46" s="678"/>
      <c r="CV46" s="678"/>
      <c r="CW46" s="678"/>
      <c r="CX46" s="678"/>
      <c r="CY46" s="679"/>
      <c r="CZ46" s="682">
        <v>1.7</v>
      </c>
      <c r="DA46" s="683"/>
      <c r="DB46" s="683"/>
      <c r="DC46" s="778"/>
      <c r="DD46" s="686">
        <v>57091</v>
      </c>
      <c r="DE46" s="678"/>
      <c r="DF46" s="678"/>
      <c r="DG46" s="678"/>
      <c r="DH46" s="678"/>
      <c r="DI46" s="678"/>
      <c r="DJ46" s="678"/>
      <c r="DK46" s="679"/>
      <c r="DL46" s="772"/>
      <c r="DM46" s="773"/>
      <c r="DN46" s="773"/>
      <c r="DO46" s="773"/>
      <c r="DP46" s="773"/>
      <c r="DQ46" s="773"/>
      <c r="DR46" s="773"/>
      <c r="DS46" s="773"/>
      <c r="DT46" s="773"/>
      <c r="DU46" s="773"/>
      <c r="DV46" s="774"/>
      <c r="DW46" s="775"/>
      <c r="DX46" s="776"/>
      <c r="DY46" s="776"/>
      <c r="DZ46" s="776"/>
      <c r="EA46" s="776"/>
      <c r="EB46" s="776"/>
      <c r="EC46" s="777"/>
    </row>
    <row r="47" spans="2:133" ht="11.25" customHeight="1" x14ac:dyDescent="0.15">
      <c r="CD47" s="791"/>
      <c r="CE47" s="792"/>
      <c r="CF47" s="674" t="s">
        <v>360</v>
      </c>
      <c r="CG47" s="675"/>
      <c r="CH47" s="675"/>
      <c r="CI47" s="675"/>
      <c r="CJ47" s="675"/>
      <c r="CK47" s="675"/>
      <c r="CL47" s="675"/>
      <c r="CM47" s="675"/>
      <c r="CN47" s="675"/>
      <c r="CO47" s="675"/>
      <c r="CP47" s="675"/>
      <c r="CQ47" s="676"/>
      <c r="CR47" s="677">
        <v>24848</v>
      </c>
      <c r="CS47" s="713"/>
      <c r="CT47" s="713"/>
      <c r="CU47" s="713"/>
      <c r="CV47" s="713"/>
      <c r="CW47" s="713"/>
      <c r="CX47" s="713"/>
      <c r="CY47" s="714"/>
      <c r="CZ47" s="682">
        <v>0.4</v>
      </c>
      <c r="DA47" s="710"/>
      <c r="DB47" s="710"/>
      <c r="DC47" s="715"/>
      <c r="DD47" s="686">
        <v>9684</v>
      </c>
      <c r="DE47" s="713"/>
      <c r="DF47" s="713"/>
      <c r="DG47" s="713"/>
      <c r="DH47" s="713"/>
      <c r="DI47" s="713"/>
      <c r="DJ47" s="713"/>
      <c r="DK47" s="714"/>
      <c r="DL47" s="772"/>
      <c r="DM47" s="773"/>
      <c r="DN47" s="773"/>
      <c r="DO47" s="773"/>
      <c r="DP47" s="773"/>
      <c r="DQ47" s="773"/>
      <c r="DR47" s="773"/>
      <c r="DS47" s="773"/>
      <c r="DT47" s="773"/>
      <c r="DU47" s="773"/>
      <c r="DV47" s="774"/>
      <c r="DW47" s="775"/>
      <c r="DX47" s="776"/>
      <c r="DY47" s="776"/>
      <c r="DZ47" s="776"/>
      <c r="EA47" s="776"/>
      <c r="EB47" s="776"/>
      <c r="EC47" s="777"/>
    </row>
    <row r="48" spans="2:133" x14ac:dyDescent="0.15">
      <c r="CD48" s="793"/>
      <c r="CE48" s="794"/>
      <c r="CF48" s="674" t="s">
        <v>361</v>
      </c>
      <c r="CG48" s="675"/>
      <c r="CH48" s="675"/>
      <c r="CI48" s="675"/>
      <c r="CJ48" s="675"/>
      <c r="CK48" s="675"/>
      <c r="CL48" s="675"/>
      <c r="CM48" s="675"/>
      <c r="CN48" s="675"/>
      <c r="CO48" s="675"/>
      <c r="CP48" s="675"/>
      <c r="CQ48" s="676"/>
      <c r="CR48" s="677" t="s">
        <v>175</v>
      </c>
      <c r="CS48" s="678"/>
      <c r="CT48" s="678"/>
      <c r="CU48" s="678"/>
      <c r="CV48" s="678"/>
      <c r="CW48" s="678"/>
      <c r="CX48" s="678"/>
      <c r="CY48" s="679"/>
      <c r="CZ48" s="682" t="s">
        <v>179</v>
      </c>
      <c r="DA48" s="683"/>
      <c r="DB48" s="683"/>
      <c r="DC48" s="778"/>
      <c r="DD48" s="686" t="s">
        <v>179</v>
      </c>
      <c r="DE48" s="678"/>
      <c r="DF48" s="678"/>
      <c r="DG48" s="678"/>
      <c r="DH48" s="678"/>
      <c r="DI48" s="678"/>
      <c r="DJ48" s="678"/>
      <c r="DK48" s="679"/>
      <c r="DL48" s="772"/>
      <c r="DM48" s="773"/>
      <c r="DN48" s="773"/>
      <c r="DO48" s="773"/>
      <c r="DP48" s="773"/>
      <c r="DQ48" s="773"/>
      <c r="DR48" s="773"/>
      <c r="DS48" s="773"/>
      <c r="DT48" s="773"/>
      <c r="DU48" s="773"/>
      <c r="DV48" s="774"/>
      <c r="DW48" s="775"/>
      <c r="DX48" s="776"/>
      <c r="DY48" s="776"/>
      <c r="DZ48" s="776"/>
      <c r="EA48" s="776"/>
      <c r="EB48" s="776"/>
      <c r="EC48" s="777"/>
    </row>
    <row r="49" spans="82:133" ht="11.25" customHeight="1" x14ac:dyDescent="0.15">
      <c r="CD49" s="722" t="s">
        <v>362</v>
      </c>
      <c r="CE49" s="723"/>
      <c r="CF49" s="723"/>
      <c r="CG49" s="723"/>
      <c r="CH49" s="723"/>
      <c r="CI49" s="723"/>
      <c r="CJ49" s="723"/>
      <c r="CK49" s="723"/>
      <c r="CL49" s="723"/>
      <c r="CM49" s="723"/>
      <c r="CN49" s="723"/>
      <c r="CO49" s="723"/>
      <c r="CP49" s="723"/>
      <c r="CQ49" s="724"/>
      <c r="CR49" s="757">
        <v>5721600</v>
      </c>
      <c r="CS49" s="747"/>
      <c r="CT49" s="747"/>
      <c r="CU49" s="747"/>
      <c r="CV49" s="747"/>
      <c r="CW49" s="747"/>
      <c r="CX49" s="747"/>
      <c r="CY49" s="779"/>
      <c r="CZ49" s="762">
        <v>100</v>
      </c>
      <c r="DA49" s="780"/>
      <c r="DB49" s="780"/>
      <c r="DC49" s="781"/>
      <c r="DD49" s="782">
        <v>3233001</v>
      </c>
      <c r="DE49" s="747"/>
      <c r="DF49" s="747"/>
      <c r="DG49" s="747"/>
      <c r="DH49" s="747"/>
      <c r="DI49" s="747"/>
      <c r="DJ49" s="747"/>
      <c r="DK49" s="779"/>
      <c r="DL49" s="783"/>
      <c r="DM49" s="784"/>
      <c r="DN49" s="784"/>
      <c r="DO49" s="784"/>
      <c r="DP49" s="784"/>
      <c r="DQ49" s="784"/>
      <c r="DR49" s="784"/>
      <c r="DS49" s="784"/>
      <c r="DT49" s="784"/>
      <c r="DU49" s="784"/>
      <c r="DV49" s="785"/>
      <c r="DW49" s="786"/>
      <c r="DX49" s="787"/>
      <c r="DY49" s="787"/>
      <c r="DZ49" s="787"/>
      <c r="EA49" s="787"/>
      <c r="EB49" s="787"/>
      <c r="EC49" s="788"/>
    </row>
    <row r="50" spans="82:133" hidden="1" x14ac:dyDescent="0.15"/>
    <row r="51" spans="82:133" hidden="1" x14ac:dyDescent="0.15"/>
    <row r="52" spans="82:133" hidden="1" x14ac:dyDescent="0.15"/>
    <row r="53" spans="82:133" hidden="1" x14ac:dyDescent="0.15"/>
  </sheetData>
  <sheetProtection algorithmName="SHA-512" hashValue="SF8WttanBwnyJBP3wswfCShbZHQ0RFn+0ATgkZn/gXvsOD3gHgtR0RmQaa2YVaTPHZH4BN1GmBahWcHMkO0R0w==" saltValue="EbcJO5a28g/hUbyL44gTu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61"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363</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4" t="s">
        <v>364</v>
      </c>
      <c r="DK2" s="825"/>
      <c r="DL2" s="825"/>
      <c r="DM2" s="825"/>
      <c r="DN2" s="825"/>
      <c r="DO2" s="826"/>
      <c r="DP2" s="247"/>
      <c r="DQ2" s="824" t="s">
        <v>365</v>
      </c>
      <c r="DR2" s="825"/>
      <c r="DS2" s="825"/>
      <c r="DT2" s="825"/>
      <c r="DU2" s="825"/>
      <c r="DV2" s="825"/>
      <c r="DW2" s="825"/>
      <c r="DX2" s="825"/>
      <c r="DY2" s="825"/>
      <c r="DZ2" s="826"/>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827" t="s">
        <v>366</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250"/>
      <c r="BA4" s="250"/>
      <c r="BB4" s="250"/>
      <c r="BC4" s="250"/>
      <c r="BD4" s="250"/>
      <c r="BE4" s="251"/>
      <c r="BF4" s="251"/>
      <c r="BG4" s="251"/>
      <c r="BH4" s="251"/>
      <c r="BI4" s="251"/>
      <c r="BJ4" s="251"/>
      <c r="BK4" s="251"/>
      <c r="BL4" s="251"/>
      <c r="BM4" s="251"/>
      <c r="BN4" s="251"/>
      <c r="BO4" s="251"/>
      <c r="BP4" s="251"/>
      <c r="BQ4" s="250" t="s">
        <v>367</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818" t="s">
        <v>368</v>
      </c>
      <c r="B5" s="819"/>
      <c r="C5" s="819"/>
      <c r="D5" s="819"/>
      <c r="E5" s="819"/>
      <c r="F5" s="819"/>
      <c r="G5" s="819"/>
      <c r="H5" s="819"/>
      <c r="I5" s="819"/>
      <c r="J5" s="819"/>
      <c r="K5" s="819"/>
      <c r="L5" s="819"/>
      <c r="M5" s="819"/>
      <c r="N5" s="819"/>
      <c r="O5" s="819"/>
      <c r="P5" s="820"/>
      <c r="Q5" s="795" t="s">
        <v>369</v>
      </c>
      <c r="R5" s="796"/>
      <c r="S5" s="796"/>
      <c r="T5" s="796"/>
      <c r="U5" s="797"/>
      <c r="V5" s="795" t="s">
        <v>370</v>
      </c>
      <c r="W5" s="796"/>
      <c r="X5" s="796"/>
      <c r="Y5" s="796"/>
      <c r="Z5" s="797"/>
      <c r="AA5" s="795" t="s">
        <v>371</v>
      </c>
      <c r="AB5" s="796"/>
      <c r="AC5" s="796"/>
      <c r="AD5" s="796"/>
      <c r="AE5" s="796"/>
      <c r="AF5" s="828" t="s">
        <v>372</v>
      </c>
      <c r="AG5" s="796"/>
      <c r="AH5" s="796"/>
      <c r="AI5" s="796"/>
      <c r="AJ5" s="807"/>
      <c r="AK5" s="796" t="s">
        <v>373</v>
      </c>
      <c r="AL5" s="796"/>
      <c r="AM5" s="796"/>
      <c r="AN5" s="796"/>
      <c r="AO5" s="797"/>
      <c r="AP5" s="795" t="s">
        <v>374</v>
      </c>
      <c r="AQ5" s="796"/>
      <c r="AR5" s="796"/>
      <c r="AS5" s="796"/>
      <c r="AT5" s="797"/>
      <c r="AU5" s="795" t="s">
        <v>375</v>
      </c>
      <c r="AV5" s="796"/>
      <c r="AW5" s="796"/>
      <c r="AX5" s="796"/>
      <c r="AY5" s="807"/>
      <c r="AZ5" s="254"/>
      <c r="BA5" s="254"/>
      <c r="BB5" s="254"/>
      <c r="BC5" s="254"/>
      <c r="BD5" s="254"/>
      <c r="BE5" s="255"/>
      <c r="BF5" s="255"/>
      <c r="BG5" s="255"/>
      <c r="BH5" s="255"/>
      <c r="BI5" s="255"/>
      <c r="BJ5" s="255"/>
      <c r="BK5" s="255"/>
      <c r="BL5" s="255"/>
      <c r="BM5" s="255"/>
      <c r="BN5" s="255"/>
      <c r="BO5" s="255"/>
      <c r="BP5" s="255"/>
      <c r="BQ5" s="818" t="s">
        <v>376</v>
      </c>
      <c r="BR5" s="819"/>
      <c r="BS5" s="819"/>
      <c r="BT5" s="819"/>
      <c r="BU5" s="819"/>
      <c r="BV5" s="819"/>
      <c r="BW5" s="819"/>
      <c r="BX5" s="819"/>
      <c r="BY5" s="819"/>
      <c r="BZ5" s="819"/>
      <c r="CA5" s="819"/>
      <c r="CB5" s="819"/>
      <c r="CC5" s="819"/>
      <c r="CD5" s="819"/>
      <c r="CE5" s="819"/>
      <c r="CF5" s="819"/>
      <c r="CG5" s="820"/>
      <c r="CH5" s="795" t="s">
        <v>377</v>
      </c>
      <c r="CI5" s="796"/>
      <c r="CJ5" s="796"/>
      <c r="CK5" s="796"/>
      <c r="CL5" s="797"/>
      <c r="CM5" s="795" t="s">
        <v>378</v>
      </c>
      <c r="CN5" s="796"/>
      <c r="CO5" s="796"/>
      <c r="CP5" s="796"/>
      <c r="CQ5" s="797"/>
      <c r="CR5" s="795" t="s">
        <v>379</v>
      </c>
      <c r="CS5" s="796"/>
      <c r="CT5" s="796"/>
      <c r="CU5" s="796"/>
      <c r="CV5" s="797"/>
      <c r="CW5" s="795" t="s">
        <v>380</v>
      </c>
      <c r="CX5" s="796"/>
      <c r="CY5" s="796"/>
      <c r="CZ5" s="796"/>
      <c r="DA5" s="797"/>
      <c r="DB5" s="795" t="s">
        <v>381</v>
      </c>
      <c r="DC5" s="796"/>
      <c r="DD5" s="796"/>
      <c r="DE5" s="796"/>
      <c r="DF5" s="797"/>
      <c r="DG5" s="801" t="s">
        <v>382</v>
      </c>
      <c r="DH5" s="802"/>
      <c r="DI5" s="802"/>
      <c r="DJ5" s="802"/>
      <c r="DK5" s="803"/>
      <c r="DL5" s="801" t="s">
        <v>383</v>
      </c>
      <c r="DM5" s="802"/>
      <c r="DN5" s="802"/>
      <c r="DO5" s="802"/>
      <c r="DP5" s="803"/>
      <c r="DQ5" s="795" t="s">
        <v>384</v>
      </c>
      <c r="DR5" s="796"/>
      <c r="DS5" s="796"/>
      <c r="DT5" s="796"/>
      <c r="DU5" s="797"/>
      <c r="DV5" s="795" t="s">
        <v>375</v>
      </c>
      <c r="DW5" s="796"/>
      <c r="DX5" s="796"/>
      <c r="DY5" s="796"/>
      <c r="DZ5" s="807"/>
      <c r="EA5" s="252"/>
    </row>
    <row r="6" spans="1:131" s="253" customFormat="1" ht="26.25" customHeight="1" thickBot="1" x14ac:dyDescent="0.2">
      <c r="A6" s="821"/>
      <c r="B6" s="822"/>
      <c r="C6" s="822"/>
      <c r="D6" s="822"/>
      <c r="E6" s="822"/>
      <c r="F6" s="822"/>
      <c r="G6" s="822"/>
      <c r="H6" s="822"/>
      <c r="I6" s="822"/>
      <c r="J6" s="822"/>
      <c r="K6" s="822"/>
      <c r="L6" s="822"/>
      <c r="M6" s="822"/>
      <c r="N6" s="822"/>
      <c r="O6" s="822"/>
      <c r="P6" s="823"/>
      <c r="Q6" s="798"/>
      <c r="R6" s="799"/>
      <c r="S6" s="799"/>
      <c r="T6" s="799"/>
      <c r="U6" s="800"/>
      <c r="V6" s="798"/>
      <c r="W6" s="799"/>
      <c r="X6" s="799"/>
      <c r="Y6" s="799"/>
      <c r="Z6" s="800"/>
      <c r="AA6" s="798"/>
      <c r="AB6" s="799"/>
      <c r="AC6" s="799"/>
      <c r="AD6" s="799"/>
      <c r="AE6" s="799"/>
      <c r="AF6" s="829"/>
      <c r="AG6" s="799"/>
      <c r="AH6" s="799"/>
      <c r="AI6" s="799"/>
      <c r="AJ6" s="808"/>
      <c r="AK6" s="799"/>
      <c r="AL6" s="799"/>
      <c r="AM6" s="799"/>
      <c r="AN6" s="799"/>
      <c r="AO6" s="800"/>
      <c r="AP6" s="798"/>
      <c r="AQ6" s="799"/>
      <c r="AR6" s="799"/>
      <c r="AS6" s="799"/>
      <c r="AT6" s="800"/>
      <c r="AU6" s="798"/>
      <c r="AV6" s="799"/>
      <c r="AW6" s="799"/>
      <c r="AX6" s="799"/>
      <c r="AY6" s="808"/>
      <c r="AZ6" s="250"/>
      <c r="BA6" s="250"/>
      <c r="BB6" s="250"/>
      <c r="BC6" s="250"/>
      <c r="BD6" s="250"/>
      <c r="BE6" s="251"/>
      <c r="BF6" s="251"/>
      <c r="BG6" s="251"/>
      <c r="BH6" s="251"/>
      <c r="BI6" s="251"/>
      <c r="BJ6" s="251"/>
      <c r="BK6" s="251"/>
      <c r="BL6" s="251"/>
      <c r="BM6" s="251"/>
      <c r="BN6" s="251"/>
      <c r="BO6" s="251"/>
      <c r="BP6" s="251"/>
      <c r="BQ6" s="821"/>
      <c r="BR6" s="822"/>
      <c r="BS6" s="822"/>
      <c r="BT6" s="822"/>
      <c r="BU6" s="822"/>
      <c r="BV6" s="822"/>
      <c r="BW6" s="822"/>
      <c r="BX6" s="822"/>
      <c r="BY6" s="822"/>
      <c r="BZ6" s="822"/>
      <c r="CA6" s="822"/>
      <c r="CB6" s="822"/>
      <c r="CC6" s="822"/>
      <c r="CD6" s="822"/>
      <c r="CE6" s="822"/>
      <c r="CF6" s="822"/>
      <c r="CG6" s="823"/>
      <c r="CH6" s="798"/>
      <c r="CI6" s="799"/>
      <c r="CJ6" s="799"/>
      <c r="CK6" s="799"/>
      <c r="CL6" s="800"/>
      <c r="CM6" s="798"/>
      <c r="CN6" s="799"/>
      <c r="CO6" s="799"/>
      <c r="CP6" s="799"/>
      <c r="CQ6" s="800"/>
      <c r="CR6" s="798"/>
      <c r="CS6" s="799"/>
      <c r="CT6" s="799"/>
      <c r="CU6" s="799"/>
      <c r="CV6" s="800"/>
      <c r="CW6" s="798"/>
      <c r="CX6" s="799"/>
      <c r="CY6" s="799"/>
      <c r="CZ6" s="799"/>
      <c r="DA6" s="800"/>
      <c r="DB6" s="798"/>
      <c r="DC6" s="799"/>
      <c r="DD6" s="799"/>
      <c r="DE6" s="799"/>
      <c r="DF6" s="800"/>
      <c r="DG6" s="804"/>
      <c r="DH6" s="805"/>
      <c r="DI6" s="805"/>
      <c r="DJ6" s="805"/>
      <c r="DK6" s="806"/>
      <c r="DL6" s="804"/>
      <c r="DM6" s="805"/>
      <c r="DN6" s="805"/>
      <c r="DO6" s="805"/>
      <c r="DP6" s="806"/>
      <c r="DQ6" s="798"/>
      <c r="DR6" s="799"/>
      <c r="DS6" s="799"/>
      <c r="DT6" s="799"/>
      <c r="DU6" s="800"/>
      <c r="DV6" s="798"/>
      <c r="DW6" s="799"/>
      <c r="DX6" s="799"/>
      <c r="DY6" s="799"/>
      <c r="DZ6" s="808"/>
      <c r="EA6" s="252"/>
    </row>
    <row r="7" spans="1:131" s="253" customFormat="1" ht="26.25" customHeight="1" thickTop="1" x14ac:dyDescent="0.15">
      <c r="A7" s="256">
        <v>1</v>
      </c>
      <c r="B7" s="809" t="s">
        <v>385</v>
      </c>
      <c r="C7" s="810"/>
      <c r="D7" s="810"/>
      <c r="E7" s="810"/>
      <c r="F7" s="810"/>
      <c r="G7" s="810"/>
      <c r="H7" s="810"/>
      <c r="I7" s="810"/>
      <c r="J7" s="810"/>
      <c r="K7" s="810"/>
      <c r="L7" s="810"/>
      <c r="M7" s="810"/>
      <c r="N7" s="810"/>
      <c r="O7" s="810"/>
      <c r="P7" s="811"/>
      <c r="Q7" s="812">
        <v>5893</v>
      </c>
      <c r="R7" s="813"/>
      <c r="S7" s="813"/>
      <c r="T7" s="813"/>
      <c r="U7" s="813"/>
      <c r="V7" s="813">
        <v>5722</v>
      </c>
      <c r="W7" s="813"/>
      <c r="X7" s="813"/>
      <c r="Y7" s="813"/>
      <c r="Z7" s="813"/>
      <c r="AA7" s="813">
        <v>171</v>
      </c>
      <c r="AB7" s="813"/>
      <c r="AC7" s="813"/>
      <c r="AD7" s="813"/>
      <c r="AE7" s="814"/>
      <c r="AF7" s="815">
        <v>159</v>
      </c>
      <c r="AG7" s="816"/>
      <c r="AH7" s="816"/>
      <c r="AI7" s="816"/>
      <c r="AJ7" s="817"/>
      <c r="AK7" s="852">
        <v>734</v>
      </c>
      <c r="AL7" s="853"/>
      <c r="AM7" s="853"/>
      <c r="AN7" s="853"/>
      <c r="AO7" s="853"/>
      <c r="AP7" s="853">
        <v>5141</v>
      </c>
      <c r="AQ7" s="853"/>
      <c r="AR7" s="853"/>
      <c r="AS7" s="853"/>
      <c r="AT7" s="853"/>
      <c r="AU7" s="854"/>
      <c r="AV7" s="854"/>
      <c r="AW7" s="854"/>
      <c r="AX7" s="854"/>
      <c r="AY7" s="855"/>
      <c r="AZ7" s="250"/>
      <c r="BA7" s="250"/>
      <c r="BB7" s="250"/>
      <c r="BC7" s="250"/>
      <c r="BD7" s="250"/>
      <c r="BE7" s="251"/>
      <c r="BF7" s="251"/>
      <c r="BG7" s="251"/>
      <c r="BH7" s="251"/>
      <c r="BI7" s="251"/>
      <c r="BJ7" s="251"/>
      <c r="BK7" s="251"/>
      <c r="BL7" s="251"/>
      <c r="BM7" s="251"/>
      <c r="BN7" s="251"/>
      <c r="BO7" s="251"/>
      <c r="BP7" s="251"/>
      <c r="BQ7" s="257">
        <v>1</v>
      </c>
      <c r="BR7" s="258"/>
      <c r="BS7" s="856"/>
      <c r="BT7" s="857"/>
      <c r="BU7" s="857"/>
      <c r="BV7" s="857"/>
      <c r="BW7" s="857"/>
      <c r="BX7" s="857"/>
      <c r="BY7" s="857"/>
      <c r="BZ7" s="857"/>
      <c r="CA7" s="857"/>
      <c r="CB7" s="857"/>
      <c r="CC7" s="857"/>
      <c r="CD7" s="857"/>
      <c r="CE7" s="857"/>
      <c r="CF7" s="857"/>
      <c r="CG7" s="858"/>
      <c r="CH7" s="849"/>
      <c r="CI7" s="850"/>
      <c r="CJ7" s="850"/>
      <c r="CK7" s="850"/>
      <c r="CL7" s="851"/>
      <c r="CM7" s="849"/>
      <c r="CN7" s="850"/>
      <c r="CO7" s="850"/>
      <c r="CP7" s="850"/>
      <c r="CQ7" s="851"/>
      <c r="CR7" s="849"/>
      <c r="CS7" s="850"/>
      <c r="CT7" s="850"/>
      <c r="CU7" s="850"/>
      <c r="CV7" s="851"/>
      <c r="CW7" s="849"/>
      <c r="CX7" s="850"/>
      <c r="CY7" s="850"/>
      <c r="CZ7" s="850"/>
      <c r="DA7" s="851"/>
      <c r="DB7" s="849"/>
      <c r="DC7" s="850"/>
      <c r="DD7" s="850"/>
      <c r="DE7" s="850"/>
      <c r="DF7" s="851"/>
      <c r="DG7" s="849"/>
      <c r="DH7" s="850"/>
      <c r="DI7" s="850"/>
      <c r="DJ7" s="850"/>
      <c r="DK7" s="851"/>
      <c r="DL7" s="849"/>
      <c r="DM7" s="850"/>
      <c r="DN7" s="850"/>
      <c r="DO7" s="850"/>
      <c r="DP7" s="851"/>
      <c r="DQ7" s="849"/>
      <c r="DR7" s="850"/>
      <c r="DS7" s="850"/>
      <c r="DT7" s="850"/>
      <c r="DU7" s="851"/>
      <c r="DV7" s="830"/>
      <c r="DW7" s="831"/>
      <c r="DX7" s="831"/>
      <c r="DY7" s="831"/>
      <c r="DZ7" s="832"/>
      <c r="EA7" s="252"/>
    </row>
    <row r="8" spans="1:131" s="253" customFormat="1" ht="26.25" customHeight="1" x14ac:dyDescent="0.15">
      <c r="A8" s="259">
        <v>2</v>
      </c>
      <c r="B8" s="833"/>
      <c r="C8" s="834"/>
      <c r="D8" s="834"/>
      <c r="E8" s="834"/>
      <c r="F8" s="834"/>
      <c r="G8" s="834"/>
      <c r="H8" s="834"/>
      <c r="I8" s="834"/>
      <c r="J8" s="834"/>
      <c r="K8" s="834"/>
      <c r="L8" s="834"/>
      <c r="M8" s="834"/>
      <c r="N8" s="834"/>
      <c r="O8" s="834"/>
      <c r="P8" s="835"/>
      <c r="Q8" s="836"/>
      <c r="R8" s="837"/>
      <c r="S8" s="837"/>
      <c r="T8" s="837"/>
      <c r="U8" s="837"/>
      <c r="V8" s="837"/>
      <c r="W8" s="837"/>
      <c r="X8" s="837"/>
      <c r="Y8" s="837"/>
      <c r="Z8" s="837"/>
      <c r="AA8" s="837"/>
      <c r="AB8" s="837"/>
      <c r="AC8" s="837"/>
      <c r="AD8" s="837"/>
      <c r="AE8" s="838"/>
      <c r="AF8" s="839"/>
      <c r="AG8" s="840"/>
      <c r="AH8" s="840"/>
      <c r="AI8" s="840"/>
      <c r="AJ8" s="841"/>
      <c r="AK8" s="842"/>
      <c r="AL8" s="843"/>
      <c r="AM8" s="843"/>
      <c r="AN8" s="843"/>
      <c r="AO8" s="843"/>
      <c r="AP8" s="843"/>
      <c r="AQ8" s="843"/>
      <c r="AR8" s="843"/>
      <c r="AS8" s="843"/>
      <c r="AT8" s="843"/>
      <c r="AU8" s="844"/>
      <c r="AV8" s="844"/>
      <c r="AW8" s="844"/>
      <c r="AX8" s="844"/>
      <c r="AY8" s="845"/>
      <c r="AZ8" s="250"/>
      <c r="BA8" s="250"/>
      <c r="BB8" s="250"/>
      <c r="BC8" s="250"/>
      <c r="BD8" s="250"/>
      <c r="BE8" s="251"/>
      <c r="BF8" s="251"/>
      <c r="BG8" s="251"/>
      <c r="BH8" s="251"/>
      <c r="BI8" s="251"/>
      <c r="BJ8" s="251"/>
      <c r="BK8" s="251"/>
      <c r="BL8" s="251"/>
      <c r="BM8" s="251"/>
      <c r="BN8" s="251"/>
      <c r="BO8" s="251"/>
      <c r="BP8" s="251"/>
      <c r="BQ8" s="260">
        <v>2</v>
      </c>
      <c r="BR8" s="261"/>
      <c r="BS8" s="846"/>
      <c r="BT8" s="847"/>
      <c r="BU8" s="847"/>
      <c r="BV8" s="847"/>
      <c r="BW8" s="847"/>
      <c r="BX8" s="847"/>
      <c r="BY8" s="847"/>
      <c r="BZ8" s="847"/>
      <c r="CA8" s="847"/>
      <c r="CB8" s="847"/>
      <c r="CC8" s="847"/>
      <c r="CD8" s="847"/>
      <c r="CE8" s="847"/>
      <c r="CF8" s="847"/>
      <c r="CG8" s="848"/>
      <c r="CH8" s="859"/>
      <c r="CI8" s="860"/>
      <c r="CJ8" s="860"/>
      <c r="CK8" s="860"/>
      <c r="CL8" s="861"/>
      <c r="CM8" s="859"/>
      <c r="CN8" s="860"/>
      <c r="CO8" s="860"/>
      <c r="CP8" s="860"/>
      <c r="CQ8" s="861"/>
      <c r="CR8" s="859"/>
      <c r="CS8" s="860"/>
      <c r="CT8" s="860"/>
      <c r="CU8" s="860"/>
      <c r="CV8" s="861"/>
      <c r="CW8" s="859"/>
      <c r="CX8" s="860"/>
      <c r="CY8" s="860"/>
      <c r="CZ8" s="860"/>
      <c r="DA8" s="861"/>
      <c r="DB8" s="859"/>
      <c r="DC8" s="860"/>
      <c r="DD8" s="860"/>
      <c r="DE8" s="860"/>
      <c r="DF8" s="861"/>
      <c r="DG8" s="859"/>
      <c r="DH8" s="860"/>
      <c r="DI8" s="860"/>
      <c r="DJ8" s="860"/>
      <c r="DK8" s="861"/>
      <c r="DL8" s="859"/>
      <c r="DM8" s="860"/>
      <c r="DN8" s="860"/>
      <c r="DO8" s="860"/>
      <c r="DP8" s="861"/>
      <c r="DQ8" s="859"/>
      <c r="DR8" s="860"/>
      <c r="DS8" s="860"/>
      <c r="DT8" s="860"/>
      <c r="DU8" s="861"/>
      <c r="DV8" s="862"/>
      <c r="DW8" s="863"/>
      <c r="DX8" s="863"/>
      <c r="DY8" s="863"/>
      <c r="DZ8" s="864"/>
      <c r="EA8" s="252"/>
    </row>
    <row r="9" spans="1:131" s="253" customFormat="1" ht="26.25" customHeight="1" x14ac:dyDescent="0.15">
      <c r="A9" s="259">
        <v>3</v>
      </c>
      <c r="B9" s="833"/>
      <c r="C9" s="834"/>
      <c r="D9" s="834"/>
      <c r="E9" s="834"/>
      <c r="F9" s="834"/>
      <c r="G9" s="834"/>
      <c r="H9" s="834"/>
      <c r="I9" s="834"/>
      <c r="J9" s="834"/>
      <c r="K9" s="834"/>
      <c r="L9" s="834"/>
      <c r="M9" s="834"/>
      <c r="N9" s="834"/>
      <c r="O9" s="834"/>
      <c r="P9" s="835"/>
      <c r="Q9" s="836"/>
      <c r="R9" s="837"/>
      <c r="S9" s="837"/>
      <c r="T9" s="837"/>
      <c r="U9" s="837"/>
      <c r="V9" s="837"/>
      <c r="W9" s="837"/>
      <c r="X9" s="837"/>
      <c r="Y9" s="837"/>
      <c r="Z9" s="837"/>
      <c r="AA9" s="837"/>
      <c r="AB9" s="837"/>
      <c r="AC9" s="837"/>
      <c r="AD9" s="837"/>
      <c r="AE9" s="838"/>
      <c r="AF9" s="839"/>
      <c r="AG9" s="840"/>
      <c r="AH9" s="840"/>
      <c r="AI9" s="840"/>
      <c r="AJ9" s="841"/>
      <c r="AK9" s="842"/>
      <c r="AL9" s="843"/>
      <c r="AM9" s="843"/>
      <c r="AN9" s="843"/>
      <c r="AO9" s="843"/>
      <c r="AP9" s="843"/>
      <c r="AQ9" s="843"/>
      <c r="AR9" s="843"/>
      <c r="AS9" s="843"/>
      <c r="AT9" s="843"/>
      <c r="AU9" s="844"/>
      <c r="AV9" s="844"/>
      <c r="AW9" s="844"/>
      <c r="AX9" s="844"/>
      <c r="AY9" s="845"/>
      <c r="AZ9" s="250"/>
      <c r="BA9" s="250"/>
      <c r="BB9" s="250"/>
      <c r="BC9" s="250"/>
      <c r="BD9" s="250"/>
      <c r="BE9" s="251"/>
      <c r="BF9" s="251"/>
      <c r="BG9" s="251"/>
      <c r="BH9" s="251"/>
      <c r="BI9" s="251"/>
      <c r="BJ9" s="251"/>
      <c r="BK9" s="251"/>
      <c r="BL9" s="251"/>
      <c r="BM9" s="251"/>
      <c r="BN9" s="251"/>
      <c r="BO9" s="251"/>
      <c r="BP9" s="251"/>
      <c r="BQ9" s="260">
        <v>3</v>
      </c>
      <c r="BR9" s="261"/>
      <c r="BS9" s="846"/>
      <c r="BT9" s="847"/>
      <c r="BU9" s="847"/>
      <c r="BV9" s="847"/>
      <c r="BW9" s="847"/>
      <c r="BX9" s="847"/>
      <c r="BY9" s="847"/>
      <c r="BZ9" s="847"/>
      <c r="CA9" s="847"/>
      <c r="CB9" s="847"/>
      <c r="CC9" s="847"/>
      <c r="CD9" s="847"/>
      <c r="CE9" s="847"/>
      <c r="CF9" s="847"/>
      <c r="CG9" s="848"/>
      <c r="CH9" s="859"/>
      <c r="CI9" s="860"/>
      <c r="CJ9" s="860"/>
      <c r="CK9" s="860"/>
      <c r="CL9" s="861"/>
      <c r="CM9" s="859"/>
      <c r="CN9" s="860"/>
      <c r="CO9" s="860"/>
      <c r="CP9" s="860"/>
      <c r="CQ9" s="861"/>
      <c r="CR9" s="859"/>
      <c r="CS9" s="860"/>
      <c r="CT9" s="860"/>
      <c r="CU9" s="860"/>
      <c r="CV9" s="861"/>
      <c r="CW9" s="859"/>
      <c r="CX9" s="860"/>
      <c r="CY9" s="860"/>
      <c r="CZ9" s="860"/>
      <c r="DA9" s="861"/>
      <c r="DB9" s="859"/>
      <c r="DC9" s="860"/>
      <c r="DD9" s="860"/>
      <c r="DE9" s="860"/>
      <c r="DF9" s="861"/>
      <c r="DG9" s="859"/>
      <c r="DH9" s="860"/>
      <c r="DI9" s="860"/>
      <c r="DJ9" s="860"/>
      <c r="DK9" s="861"/>
      <c r="DL9" s="859"/>
      <c r="DM9" s="860"/>
      <c r="DN9" s="860"/>
      <c r="DO9" s="860"/>
      <c r="DP9" s="861"/>
      <c r="DQ9" s="859"/>
      <c r="DR9" s="860"/>
      <c r="DS9" s="860"/>
      <c r="DT9" s="860"/>
      <c r="DU9" s="861"/>
      <c r="DV9" s="862"/>
      <c r="DW9" s="863"/>
      <c r="DX9" s="863"/>
      <c r="DY9" s="863"/>
      <c r="DZ9" s="864"/>
      <c r="EA9" s="252"/>
    </row>
    <row r="10" spans="1:131" s="253" customFormat="1" ht="26.25" customHeight="1" x14ac:dyDescent="0.15">
      <c r="A10" s="259">
        <v>4</v>
      </c>
      <c r="B10" s="833"/>
      <c r="C10" s="834"/>
      <c r="D10" s="834"/>
      <c r="E10" s="834"/>
      <c r="F10" s="834"/>
      <c r="G10" s="834"/>
      <c r="H10" s="834"/>
      <c r="I10" s="834"/>
      <c r="J10" s="834"/>
      <c r="K10" s="834"/>
      <c r="L10" s="834"/>
      <c r="M10" s="834"/>
      <c r="N10" s="834"/>
      <c r="O10" s="834"/>
      <c r="P10" s="835"/>
      <c r="Q10" s="836"/>
      <c r="R10" s="837"/>
      <c r="S10" s="837"/>
      <c r="T10" s="837"/>
      <c r="U10" s="837"/>
      <c r="V10" s="837"/>
      <c r="W10" s="837"/>
      <c r="X10" s="837"/>
      <c r="Y10" s="837"/>
      <c r="Z10" s="837"/>
      <c r="AA10" s="837"/>
      <c r="AB10" s="837"/>
      <c r="AC10" s="837"/>
      <c r="AD10" s="837"/>
      <c r="AE10" s="838"/>
      <c r="AF10" s="839"/>
      <c r="AG10" s="840"/>
      <c r="AH10" s="840"/>
      <c r="AI10" s="840"/>
      <c r="AJ10" s="841"/>
      <c r="AK10" s="842"/>
      <c r="AL10" s="843"/>
      <c r="AM10" s="843"/>
      <c r="AN10" s="843"/>
      <c r="AO10" s="843"/>
      <c r="AP10" s="843"/>
      <c r="AQ10" s="843"/>
      <c r="AR10" s="843"/>
      <c r="AS10" s="843"/>
      <c r="AT10" s="843"/>
      <c r="AU10" s="844"/>
      <c r="AV10" s="844"/>
      <c r="AW10" s="844"/>
      <c r="AX10" s="844"/>
      <c r="AY10" s="845"/>
      <c r="AZ10" s="250"/>
      <c r="BA10" s="250"/>
      <c r="BB10" s="250"/>
      <c r="BC10" s="250"/>
      <c r="BD10" s="250"/>
      <c r="BE10" s="251"/>
      <c r="BF10" s="251"/>
      <c r="BG10" s="251"/>
      <c r="BH10" s="251"/>
      <c r="BI10" s="251"/>
      <c r="BJ10" s="251"/>
      <c r="BK10" s="251"/>
      <c r="BL10" s="251"/>
      <c r="BM10" s="251"/>
      <c r="BN10" s="251"/>
      <c r="BO10" s="251"/>
      <c r="BP10" s="251"/>
      <c r="BQ10" s="260">
        <v>4</v>
      </c>
      <c r="BR10" s="261"/>
      <c r="BS10" s="846"/>
      <c r="BT10" s="847"/>
      <c r="BU10" s="847"/>
      <c r="BV10" s="847"/>
      <c r="BW10" s="847"/>
      <c r="BX10" s="847"/>
      <c r="BY10" s="847"/>
      <c r="BZ10" s="847"/>
      <c r="CA10" s="847"/>
      <c r="CB10" s="847"/>
      <c r="CC10" s="847"/>
      <c r="CD10" s="847"/>
      <c r="CE10" s="847"/>
      <c r="CF10" s="847"/>
      <c r="CG10" s="848"/>
      <c r="CH10" s="859"/>
      <c r="CI10" s="860"/>
      <c r="CJ10" s="860"/>
      <c r="CK10" s="860"/>
      <c r="CL10" s="861"/>
      <c r="CM10" s="859"/>
      <c r="CN10" s="860"/>
      <c r="CO10" s="860"/>
      <c r="CP10" s="860"/>
      <c r="CQ10" s="861"/>
      <c r="CR10" s="859"/>
      <c r="CS10" s="860"/>
      <c r="CT10" s="860"/>
      <c r="CU10" s="860"/>
      <c r="CV10" s="861"/>
      <c r="CW10" s="859"/>
      <c r="CX10" s="860"/>
      <c r="CY10" s="860"/>
      <c r="CZ10" s="860"/>
      <c r="DA10" s="861"/>
      <c r="DB10" s="859"/>
      <c r="DC10" s="860"/>
      <c r="DD10" s="860"/>
      <c r="DE10" s="860"/>
      <c r="DF10" s="861"/>
      <c r="DG10" s="859"/>
      <c r="DH10" s="860"/>
      <c r="DI10" s="860"/>
      <c r="DJ10" s="860"/>
      <c r="DK10" s="861"/>
      <c r="DL10" s="859"/>
      <c r="DM10" s="860"/>
      <c r="DN10" s="860"/>
      <c r="DO10" s="860"/>
      <c r="DP10" s="861"/>
      <c r="DQ10" s="859"/>
      <c r="DR10" s="860"/>
      <c r="DS10" s="860"/>
      <c r="DT10" s="860"/>
      <c r="DU10" s="861"/>
      <c r="DV10" s="862"/>
      <c r="DW10" s="863"/>
      <c r="DX10" s="863"/>
      <c r="DY10" s="863"/>
      <c r="DZ10" s="864"/>
      <c r="EA10" s="252"/>
    </row>
    <row r="11" spans="1:131" s="253" customFormat="1" ht="26.25" customHeight="1" x14ac:dyDescent="0.15">
      <c r="A11" s="259">
        <v>5</v>
      </c>
      <c r="B11" s="833"/>
      <c r="C11" s="834"/>
      <c r="D11" s="834"/>
      <c r="E11" s="834"/>
      <c r="F11" s="834"/>
      <c r="G11" s="834"/>
      <c r="H11" s="834"/>
      <c r="I11" s="834"/>
      <c r="J11" s="834"/>
      <c r="K11" s="834"/>
      <c r="L11" s="834"/>
      <c r="M11" s="834"/>
      <c r="N11" s="834"/>
      <c r="O11" s="834"/>
      <c r="P11" s="835"/>
      <c r="Q11" s="836"/>
      <c r="R11" s="837"/>
      <c r="S11" s="837"/>
      <c r="T11" s="837"/>
      <c r="U11" s="837"/>
      <c r="V11" s="837"/>
      <c r="W11" s="837"/>
      <c r="X11" s="837"/>
      <c r="Y11" s="837"/>
      <c r="Z11" s="837"/>
      <c r="AA11" s="837"/>
      <c r="AB11" s="837"/>
      <c r="AC11" s="837"/>
      <c r="AD11" s="837"/>
      <c r="AE11" s="838"/>
      <c r="AF11" s="839"/>
      <c r="AG11" s="840"/>
      <c r="AH11" s="840"/>
      <c r="AI11" s="840"/>
      <c r="AJ11" s="841"/>
      <c r="AK11" s="842"/>
      <c r="AL11" s="843"/>
      <c r="AM11" s="843"/>
      <c r="AN11" s="843"/>
      <c r="AO11" s="843"/>
      <c r="AP11" s="843"/>
      <c r="AQ11" s="843"/>
      <c r="AR11" s="843"/>
      <c r="AS11" s="843"/>
      <c r="AT11" s="843"/>
      <c r="AU11" s="844"/>
      <c r="AV11" s="844"/>
      <c r="AW11" s="844"/>
      <c r="AX11" s="844"/>
      <c r="AY11" s="845"/>
      <c r="AZ11" s="250"/>
      <c r="BA11" s="250"/>
      <c r="BB11" s="250"/>
      <c r="BC11" s="250"/>
      <c r="BD11" s="250"/>
      <c r="BE11" s="251"/>
      <c r="BF11" s="251"/>
      <c r="BG11" s="251"/>
      <c r="BH11" s="251"/>
      <c r="BI11" s="251"/>
      <c r="BJ11" s="251"/>
      <c r="BK11" s="251"/>
      <c r="BL11" s="251"/>
      <c r="BM11" s="251"/>
      <c r="BN11" s="251"/>
      <c r="BO11" s="251"/>
      <c r="BP11" s="251"/>
      <c r="BQ11" s="260">
        <v>5</v>
      </c>
      <c r="BR11" s="261"/>
      <c r="BS11" s="846"/>
      <c r="BT11" s="847"/>
      <c r="BU11" s="847"/>
      <c r="BV11" s="847"/>
      <c r="BW11" s="847"/>
      <c r="BX11" s="847"/>
      <c r="BY11" s="847"/>
      <c r="BZ11" s="847"/>
      <c r="CA11" s="847"/>
      <c r="CB11" s="847"/>
      <c r="CC11" s="847"/>
      <c r="CD11" s="847"/>
      <c r="CE11" s="847"/>
      <c r="CF11" s="847"/>
      <c r="CG11" s="848"/>
      <c r="CH11" s="859"/>
      <c r="CI11" s="860"/>
      <c r="CJ11" s="860"/>
      <c r="CK11" s="860"/>
      <c r="CL11" s="861"/>
      <c r="CM11" s="859"/>
      <c r="CN11" s="860"/>
      <c r="CO11" s="860"/>
      <c r="CP11" s="860"/>
      <c r="CQ11" s="861"/>
      <c r="CR11" s="859"/>
      <c r="CS11" s="860"/>
      <c r="CT11" s="860"/>
      <c r="CU11" s="860"/>
      <c r="CV11" s="861"/>
      <c r="CW11" s="859"/>
      <c r="CX11" s="860"/>
      <c r="CY11" s="860"/>
      <c r="CZ11" s="860"/>
      <c r="DA11" s="861"/>
      <c r="DB11" s="859"/>
      <c r="DC11" s="860"/>
      <c r="DD11" s="860"/>
      <c r="DE11" s="860"/>
      <c r="DF11" s="861"/>
      <c r="DG11" s="859"/>
      <c r="DH11" s="860"/>
      <c r="DI11" s="860"/>
      <c r="DJ11" s="860"/>
      <c r="DK11" s="861"/>
      <c r="DL11" s="859"/>
      <c r="DM11" s="860"/>
      <c r="DN11" s="860"/>
      <c r="DO11" s="860"/>
      <c r="DP11" s="861"/>
      <c r="DQ11" s="859"/>
      <c r="DR11" s="860"/>
      <c r="DS11" s="860"/>
      <c r="DT11" s="860"/>
      <c r="DU11" s="861"/>
      <c r="DV11" s="862"/>
      <c r="DW11" s="863"/>
      <c r="DX11" s="863"/>
      <c r="DY11" s="863"/>
      <c r="DZ11" s="864"/>
      <c r="EA11" s="252"/>
    </row>
    <row r="12" spans="1:131" s="253" customFormat="1" ht="26.25" customHeight="1" x14ac:dyDescent="0.15">
      <c r="A12" s="259">
        <v>6</v>
      </c>
      <c r="B12" s="833"/>
      <c r="C12" s="834"/>
      <c r="D12" s="834"/>
      <c r="E12" s="834"/>
      <c r="F12" s="834"/>
      <c r="G12" s="834"/>
      <c r="H12" s="834"/>
      <c r="I12" s="834"/>
      <c r="J12" s="834"/>
      <c r="K12" s="834"/>
      <c r="L12" s="834"/>
      <c r="M12" s="834"/>
      <c r="N12" s="834"/>
      <c r="O12" s="834"/>
      <c r="P12" s="835"/>
      <c r="Q12" s="836"/>
      <c r="R12" s="837"/>
      <c r="S12" s="837"/>
      <c r="T12" s="837"/>
      <c r="U12" s="837"/>
      <c r="V12" s="837"/>
      <c r="W12" s="837"/>
      <c r="X12" s="837"/>
      <c r="Y12" s="837"/>
      <c r="Z12" s="837"/>
      <c r="AA12" s="837"/>
      <c r="AB12" s="837"/>
      <c r="AC12" s="837"/>
      <c r="AD12" s="837"/>
      <c r="AE12" s="838"/>
      <c r="AF12" s="839"/>
      <c r="AG12" s="840"/>
      <c r="AH12" s="840"/>
      <c r="AI12" s="840"/>
      <c r="AJ12" s="841"/>
      <c r="AK12" s="842"/>
      <c r="AL12" s="843"/>
      <c r="AM12" s="843"/>
      <c r="AN12" s="843"/>
      <c r="AO12" s="843"/>
      <c r="AP12" s="843"/>
      <c r="AQ12" s="843"/>
      <c r="AR12" s="843"/>
      <c r="AS12" s="843"/>
      <c r="AT12" s="843"/>
      <c r="AU12" s="844"/>
      <c r="AV12" s="844"/>
      <c r="AW12" s="844"/>
      <c r="AX12" s="844"/>
      <c r="AY12" s="845"/>
      <c r="AZ12" s="250"/>
      <c r="BA12" s="250"/>
      <c r="BB12" s="250"/>
      <c r="BC12" s="250"/>
      <c r="BD12" s="250"/>
      <c r="BE12" s="251"/>
      <c r="BF12" s="251"/>
      <c r="BG12" s="251"/>
      <c r="BH12" s="251"/>
      <c r="BI12" s="251"/>
      <c r="BJ12" s="251"/>
      <c r="BK12" s="251"/>
      <c r="BL12" s="251"/>
      <c r="BM12" s="251"/>
      <c r="BN12" s="251"/>
      <c r="BO12" s="251"/>
      <c r="BP12" s="251"/>
      <c r="BQ12" s="260">
        <v>6</v>
      </c>
      <c r="BR12" s="261"/>
      <c r="BS12" s="846"/>
      <c r="BT12" s="847"/>
      <c r="BU12" s="847"/>
      <c r="BV12" s="847"/>
      <c r="BW12" s="847"/>
      <c r="BX12" s="847"/>
      <c r="BY12" s="847"/>
      <c r="BZ12" s="847"/>
      <c r="CA12" s="847"/>
      <c r="CB12" s="847"/>
      <c r="CC12" s="847"/>
      <c r="CD12" s="847"/>
      <c r="CE12" s="847"/>
      <c r="CF12" s="847"/>
      <c r="CG12" s="848"/>
      <c r="CH12" s="859"/>
      <c r="CI12" s="860"/>
      <c r="CJ12" s="860"/>
      <c r="CK12" s="860"/>
      <c r="CL12" s="861"/>
      <c r="CM12" s="859"/>
      <c r="CN12" s="860"/>
      <c r="CO12" s="860"/>
      <c r="CP12" s="860"/>
      <c r="CQ12" s="861"/>
      <c r="CR12" s="859"/>
      <c r="CS12" s="860"/>
      <c r="CT12" s="860"/>
      <c r="CU12" s="860"/>
      <c r="CV12" s="861"/>
      <c r="CW12" s="859"/>
      <c r="CX12" s="860"/>
      <c r="CY12" s="860"/>
      <c r="CZ12" s="860"/>
      <c r="DA12" s="861"/>
      <c r="DB12" s="859"/>
      <c r="DC12" s="860"/>
      <c r="DD12" s="860"/>
      <c r="DE12" s="860"/>
      <c r="DF12" s="861"/>
      <c r="DG12" s="859"/>
      <c r="DH12" s="860"/>
      <c r="DI12" s="860"/>
      <c r="DJ12" s="860"/>
      <c r="DK12" s="861"/>
      <c r="DL12" s="859"/>
      <c r="DM12" s="860"/>
      <c r="DN12" s="860"/>
      <c r="DO12" s="860"/>
      <c r="DP12" s="861"/>
      <c r="DQ12" s="859"/>
      <c r="DR12" s="860"/>
      <c r="DS12" s="860"/>
      <c r="DT12" s="860"/>
      <c r="DU12" s="861"/>
      <c r="DV12" s="862"/>
      <c r="DW12" s="863"/>
      <c r="DX12" s="863"/>
      <c r="DY12" s="863"/>
      <c r="DZ12" s="864"/>
      <c r="EA12" s="252"/>
    </row>
    <row r="13" spans="1:131" s="253" customFormat="1" ht="26.25" customHeight="1" x14ac:dyDescent="0.15">
      <c r="A13" s="259">
        <v>7</v>
      </c>
      <c r="B13" s="833"/>
      <c r="C13" s="834"/>
      <c r="D13" s="834"/>
      <c r="E13" s="834"/>
      <c r="F13" s="834"/>
      <c r="G13" s="834"/>
      <c r="H13" s="834"/>
      <c r="I13" s="834"/>
      <c r="J13" s="834"/>
      <c r="K13" s="834"/>
      <c r="L13" s="834"/>
      <c r="M13" s="834"/>
      <c r="N13" s="834"/>
      <c r="O13" s="834"/>
      <c r="P13" s="835"/>
      <c r="Q13" s="836"/>
      <c r="R13" s="837"/>
      <c r="S13" s="837"/>
      <c r="T13" s="837"/>
      <c r="U13" s="837"/>
      <c r="V13" s="837"/>
      <c r="W13" s="837"/>
      <c r="X13" s="837"/>
      <c r="Y13" s="837"/>
      <c r="Z13" s="837"/>
      <c r="AA13" s="837"/>
      <c r="AB13" s="837"/>
      <c r="AC13" s="837"/>
      <c r="AD13" s="837"/>
      <c r="AE13" s="838"/>
      <c r="AF13" s="839"/>
      <c r="AG13" s="840"/>
      <c r="AH13" s="840"/>
      <c r="AI13" s="840"/>
      <c r="AJ13" s="841"/>
      <c r="AK13" s="842"/>
      <c r="AL13" s="843"/>
      <c r="AM13" s="843"/>
      <c r="AN13" s="843"/>
      <c r="AO13" s="843"/>
      <c r="AP13" s="843"/>
      <c r="AQ13" s="843"/>
      <c r="AR13" s="843"/>
      <c r="AS13" s="843"/>
      <c r="AT13" s="843"/>
      <c r="AU13" s="844"/>
      <c r="AV13" s="844"/>
      <c r="AW13" s="844"/>
      <c r="AX13" s="844"/>
      <c r="AY13" s="845"/>
      <c r="AZ13" s="250"/>
      <c r="BA13" s="250"/>
      <c r="BB13" s="250"/>
      <c r="BC13" s="250"/>
      <c r="BD13" s="250"/>
      <c r="BE13" s="251"/>
      <c r="BF13" s="251"/>
      <c r="BG13" s="251"/>
      <c r="BH13" s="251"/>
      <c r="BI13" s="251"/>
      <c r="BJ13" s="251"/>
      <c r="BK13" s="251"/>
      <c r="BL13" s="251"/>
      <c r="BM13" s="251"/>
      <c r="BN13" s="251"/>
      <c r="BO13" s="251"/>
      <c r="BP13" s="251"/>
      <c r="BQ13" s="260">
        <v>7</v>
      </c>
      <c r="BR13" s="261"/>
      <c r="BS13" s="846"/>
      <c r="BT13" s="847"/>
      <c r="BU13" s="847"/>
      <c r="BV13" s="847"/>
      <c r="BW13" s="847"/>
      <c r="BX13" s="847"/>
      <c r="BY13" s="847"/>
      <c r="BZ13" s="847"/>
      <c r="CA13" s="847"/>
      <c r="CB13" s="847"/>
      <c r="CC13" s="847"/>
      <c r="CD13" s="847"/>
      <c r="CE13" s="847"/>
      <c r="CF13" s="847"/>
      <c r="CG13" s="848"/>
      <c r="CH13" s="859"/>
      <c r="CI13" s="860"/>
      <c r="CJ13" s="860"/>
      <c r="CK13" s="860"/>
      <c r="CL13" s="861"/>
      <c r="CM13" s="859"/>
      <c r="CN13" s="860"/>
      <c r="CO13" s="860"/>
      <c r="CP13" s="860"/>
      <c r="CQ13" s="861"/>
      <c r="CR13" s="859"/>
      <c r="CS13" s="860"/>
      <c r="CT13" s="860"/>
      <c r="CU13" s="860"/>
      <c r="CV13" s="861"/>
      <c r="CW13" s="859"/>
      <c r="CX13" s="860"/>
      <c r="CY13" s="860"/>
      <c r="CZ13" s="860"/>
      <c r="DA13" s="861"/>
      <c r="DB13" s="859"/>
      <c r="DC13" s="860"/>
      <c r="DD13" s="860"/>
      <c r="DE13" s="860"/>
      <c r="DF13" s="861"/>
      <c r="DG13" s="859"/>
      <c r="DH13" s="860"/>
      <c r="DI13" s="860"/>
      <c r="DJ13" s="860"/>
      <c r="DK13" s="861"/>
      <c r="DL13" s="859"/>
      <c r="DM13" s="860"/>
      <c r="DN13" s="860"/>
      <c r="DO13" s="860"/>
      <c r="DP13" s="861"/>
      <c r="DQ13" s="859"/>
      <c r="DR13" s="860"/>
      <c r="DS13" s="860"/>
      <c r="DT13" s="860"/>
      <c r="DU13" s="861"/>
      <c r="DV13" s="862"/>
      <c r="DW13" s="863"/>
      <c r="DX13" s="863"/>
      <c r="DY13" s="863"/>
      <c r="DZ13" s="864"/>
      <c r="EA13" s="252"/>
    </row>
    <row r="14" spans="1:131" s="253" customFormat="1" ht="26.25" customHeight="1" x14ac:dyDescent="0.15">
      <c r="A14" s="259">
        <v>8</v>
      </c>
      <c r="B14" s="833"/>
      <c r="C14" s="834"/>
      <c r="D14" s="834"/>
      <c r="E14" s="834"/>
      <c r="F14" s="834"/>
      <c r="G14" s="834"/>
      <c r="H14" s="834"/>
      <c r="I14" s="834"/>
      <c r="J14" s="834"/>
      <c r="K14" s="834"/>
      <c r="L14" s="834"/>
      <c r="M14" s="834"/>
      <c r="N14" s="834"/>
      <c r="O14" s="834"/>
      <c r="P14" s="835"/>
      <c r="Q14" s="836"/>
      <c r="R14" s="837"/>
      <c r="S14" s="837"/>
      <c r="T14" s="837"/>
      <c r="U14" s="837"/>
      <c r="V14" s="837"/>
      <c r="W14" s="837"/>
      <c r="X14" s="837"/>
      <c r="Y14" s="837"/>
      <c r="Z14" s="837"/>
      <c r="AA14" s="837"/>
      <c r="AB14" s="837"/>
      <c r="AC14" s="837"/>
      <c r="AD14" s="837"/>
      <c r="AE14" s="838"/>
      <c r="AF14" s="839"/>
      <c r="AG14" s="840"/>
      <c r="AH14" s="840"/>
      <c r="AI14" s="840"/>
      <c r="AJ14" s="841"/>
      <c r="AK14" s="842"/>
      <c r="AL14" s="843"/>
      <c r="AM14" s="843"/>
      <c r="AN14" s="843"/>
      <c r="AO14" s="843"/>
      <c r="AP14" s="843"/>
      <c r="AQ14" s="843"/>
      <c r="AR14" s="843"/>
      <c r="AS14" s="843"/>
      <c r="AT14" s="843"/>
      <c r="AU14" s="844"/>
      <c r="AV14" s="844"/>
      <c r="AW14" s="844"/>
      <c r="AX14" s="844"/>
      <c r="AY14" s="845"/>
      <c r="AZ14" s="250"/>
      <c r="BA14" s="250"/>
      <c r="BB14" s="250"/>
      <c r="BC14" s="250"/>
      <c r="BD14" s="250"/>
      <c r="BE14" s="251"/>
      <c r="BF14" s="251"/>
      <c r="BG14" s="251"/>
      <c r="BH14" s="251"/>
      <c r="BI14" s="251"/>
      <c r="BJ14" s="251"/>
      <c r="BK14" s="251"/>
      <c r="BL14" s="251"/>
      <c r="BM14" s="251"/>
      <c r="BN14" s="251"/>
      <c r="BO14" s="251"/>
      <c r="BP14" s="251"/>
      <c r="BQ14" s="260">
        <v>8</v>
      </c>
      <c r="BR14" s="261"/>
      <c r="BS14" s="846"/>
      <c r="BT14" s="847"/>
      <c r="BU14" s="847"/>
      <c r="BV14" s="847"/>
      <c r="BW14" s="847"/>
      <c r="BX14" s="847"/>
      <c r="BY14" s="847"/>
      <c r="BZ14" s="847"/>
      <c r="CA14" s="847"/>
      <c r="CB14" s="847"/>
      <c r="CC14" s="847"/>
      <c r="CD14" s="847"/>
      <c r="CE14" s="847"/>
      <c r="CF14" s="847"/>
      <c r="CG14" s="848"/>
      <c r="CH14" s="859"/>
      <c r="CI14" s="860"/>
      <c r="CJ14" s="860"/>
      <c r="CK14" s="860"/>
      <c r="CL14" s="861"/>
      <c r="CM14" s="859"/>
      <c r="CN14" s="860"/>
      <c r="CO14" s="860"/>
      <c r="CP14" s="860"/>
      <c r="CQ14" s="861"/>
      <c r="CR14" s="859"/>
      <c r="CS14" s="860"/>
      <c r="CT14" s="860"/>
      <c r="CU14" s="860"/>
      <c r="CV14" s="861"/>
      <c r="CW14" s="859"/>
      <c r="CX14" s="860"/>
      <c r="CY14" s="860"/>
      <c r="CZ14" s="860"/>
      <c r="DA14" s="861"/>
      <c r="DB14" s="859"/>
      <c r="DC14" s="860"/>
      <c r="DD14" s="860"/>
      <c r="DE14" s="860"/>
      <c r="DF14" s="861"/>
      <c r="DG14" s="859"/>
      <c r="DH14" s="860"/>
      <c r="DI14" s="860"/>
      <c r="DJ14" s="860"/>
      <c r="DK14" s="861"/>
      <c r="DL14" s="859"/>
      <c r="DM14" s="860"/>
      <c r="DN14" s="860"/>
      <c r="DO14" s="860"/>
      <c r="DP14" s="861"/>
      <c r="DQ14" s="859"/>
      <c r="DR14" s="860"/>
      <c r="DS14" s="860"/>
      <c r="DT14" s="860"/>
      <c r="DU14" s="861"/>
      <c r="DV14" s="862"/>
      <c r="DW14" s="863"/>
      <c r="DX14" s="863"/>
      <c r="DY14" s="863"/>
      <c r="DZ14" s="864"/>
      <c r="EA14" s="252"/>
    </row>
    <row r="15" spans="1:131" s="253" customFormat="1" ht="26.25" customHeight="1" x14ac:dyDescent="0.15">
      <c r="A15" s="259">
        <v>9</v>
      </c>
      <c r="B15" s="833"/>
      <c r="C15" s="834"/>
      <c r="D15" s="834"/>
      <c r="E15" s="834"/>
      <c r="F15" s="834"/>
      <c r="G15" s="834"/>
      <c r="H15" s="834"/>
      <c r="I15" s="834"/>
      <c r="J15" s="834"/>
      <c r="K15" s="834"/>
      <c r="L15" s="834"/>
      <c r="M15" s="834"/>
      <c r="N15" s="834"/>
      <c r="O15" s="834"/>
      <c r="P15" s="835"/>
      <c r="Q15" s="836"/>
      <c r="R15" s="837"/>
      <c r="S15" s="837"/>
      <c r="T15" s="837"/>
      <c r="U15" s="837"/>
      <c r="V15" s="837"/>
      <c r="W15" s="837"/>
      <c r="X15" s="837"/>
      <c r="Y15" s="837"/>
      <c r="Z15" s="837"/>
      <c r="AA15" s="837"/>
      <c r="AB15" s="837"/>
      <c r="AC15" s="837"/>
      <c r="AD15" s="837"/>
      <c r="AE15" s="838"/>
      <c r="AF15" s="839"/>
      <c r="AG15" s="840"/>
      <c r="AH15" s="840"/>
      <c r="AI15" s="840"/>
      <c r="AJ15" s="841"/>
      <c r="AK15" s="842"/>
      <c r="AL15" s="843"/>
      <c r="AM15" s="843"/>
      <c r="AN15" s="843"/>
      <c r="AO15" s="843"/>
      <c r="AP15" s="843"/>
      <c r="AQ15" s="843"/>
      <c r="AR15" s="843"/>
      <c r="AS15" s="843"/>
      <c r="AT15" s="843"/>
      <c r="AU15" s="844"/>
      <c r="AV15" s="844"/>
      <c r="AW15" s="844"/>
      <c r="AX15" s="844"/>
      <c r="AY15" s="845"/>
      <c r="AZ15" s="250"/>
      <c r="BA15" s="250"/>
      <c r="BB15" s="250"/>
      <c r="BC15" s="250"/>
      <c r="BD15" s="250"/>
      <c r="BE15" s="251"/>
      <c r="BF15" s="251"/>
      <c r="BG15" s="251"/>
      <c r="BH15" s="251"/>
      <c r="BI15" s="251"/>
      <c r="BJ15" s="251"/>
      <c r="BK15" s="251"/>
      <c r="BL15" s="251"/>
      <c r="BM15" s="251"/>
      <c r="BN15" s="251"/>
      <c r="BO15" s="251"/>
      <c r="BP15" s="251"/>
      <c r="BQ15" s="260">
        <v>9</v>
      </c>
      <c r="BR15" s="261"/>
      <c r="BS15" s="846"/>
      <c r="BT15" s="847"/>
      <c r="BU15" s="847"/>
      <c r="BV15" s="847"/>
      <c r="BW15" s="847"/>
      <c r="BX15" s="847"/>
      <c r="BY15" s="847"/>
      <c r="BZ15" s="847"/>
      <c r="CA15" s="847"/>
      <c r="CB15" s="847"/>
      <c r="CC15" s="847"/>
      <c r="CD15" s="847"/>
      <c r="CE15" s="847"/>
      <c r="CF15" s="847"/>
      <c r="CG15" s="848"/>
      <c r="CH15" s="859"/>
      <c r="CI15" s="860"/>
      <c r="CJ15" s="860"/>
      <c r="CK15" s="860"/>
      <c r="CL15" s="861"/>
      <c r="CM15" s="859"/>
      <c r="CN15" s="860"/>
      <c r="CO15" s="860"/>
      <c r="CP15" s="860"/>
      <c r="CQ15" s="861"/>
      <c r="CR15" s="859"/>
      <c r="CS15" s="860"/>
      <c r="CT15" s="860"/>
      <c r="CU15" s="860"/>
      <c r="CV15" s="861"/>
      <c r="CW15" s="859"/>
      <c r="CX15" s="860"/>
      <c r="CY15" s="860"/>
      <c r="CZ15" s="860"/>
      <c r="DA15" s="861"/>
      <c r="DB15" s="859"/>
      <c r="DC15" s="860"/>
      <c r="DD15" s="860"/>
      <c r="DE15" s="860"/>
      <c r="DF15" s="861"/>
      <c r="DG15" s="859"/>
      <c r="DH15" s="860"/>
      <c r="DI15" s="860"/>
      <c r="DJ15" s="860"/>
      <c r="DK15" s="861"/>
      <c r="DL15" s="859"/>
      <c r="DM15" s="860"/>
      <c r="DN15" s="860"/>
      <c r="DO15" s="860"/>
      <c r="DP15" s="861"/>
      <c r="DQ15" s="859"/>
      <c r="DR15" s="860"/>
      <c r="DS15" s="860"/>
      <c r="DT15" s="860"/>
      <c r="DU15" s="861"/>
      <c r="DV15" s="862"/>
      <c r="DW15" s="863"/>
      <c r="DX15" s="863"/>
      <c r="DY15" s="863"/>
      <c r="DZ15" s="864"/>
      <c r="EA15" s="252"/>
    </row>
    <row r="16" spans="1:131" s="253" customFormat="1" ht="26.25" customHeight="1" x14ac:dyDescent="0.15">
      <c r="A16" s="259">
        <v>10</v>
      </c>
      <c r="B16" s="833"/>
      <c r="C16" s="834"/>
      <c r="D16" s="834"/>
      <c r="E16" s="834"/>
      <c r="F16" s="834"/>
      <c r="G16" s="834"/>
      <c r="H16" s="834"/>
      <c r="I16" s="834"/>
      <c r="J16" s="834"/>
      <c r="K16" s="834"/>
      <c r="L16" s="834"/>
      <c r="M16" s="834"/>
      <c r="N16" s="834"/>
      <c r="O16" s="834"/>
      <c r="P16" s="835"/>
      <c r="Q16" s="836"/>
      <c r="R16" s="837"/>
      <c r="S16" s="837"/>
      <c r="T16" s="837"/>
      <c r="U16" s="837"/>
      <c r="V16" s="837"/>
      <c r="W16" s="837"/>
      <c r="X16" s="837"/>
      <c r="Y16" s="837"/>
      <c r="Z16" s="837"/>
      <c r="AA16" s="837"/>
      <c r="AB16" s="837"/>
      <c r="AC16" s="837"/>
      <c r="AD16" s="837"/>
      <c r="AE16" s="838"/>
      <c r="AF16" s="839"/>
      <c r="AG16" s="840"/>
      <c r="AH16" s="840"/>
      <c r="AI16" s="840"/>
      <c r="AJ16" s="841"/>
      <c r="AK16" s="842"/>
      <c r="AL16" s="843"/>
      <c r="AM16" s="843"/>
      <c r="AN16" s="843"/>
      <c r="AO16" s="843"/>
      <c r="AP16" s="843"/>
      <c r="AQ16" s="843"/>
      <c r="AR16" s="843"/>
      <c r="AS16" s="843"/>
      <c r="AT16" s="843"/>
      <c r="AU16" s="844"/>
      <c r="AV16" s="844"/>
      <c r="AW16" s="844"/>
      <c r="AX16" s="844"/>
      <c r="AY16" s="845"/>
      <c r="AZ16" s="250"/>
      <c r="BA16" s="250"/>
      <c r="BB16" s="250"/>
      <c r="BC16" s="250"/>
      <c r="BD16" s="250"/>
      <c r="BE16" s="251"/>
      <c r="BF16" s="251"/>
      <c r="BG16" s="251"/>
      <c r="BH16" s="251"/>
      <c r="BI16" s="251"/>
      <c r="BJ16" s="251"/>
      <c r="BK16" s="251"/>
      <c r="BL16" s="251"/>
      <c r="BM16" s="251"/>
      <c r="BN16" s="251"/>
      <c r="BO16" s="251"/>
      <c r="BP16" s="251"/>
      <c r="BQ16" s="260">
        <v>10</v>
      </c>
      <c r="BR16" s="261"/>
      <c r="BS16" s="846"/>
      <c r="BT16" s="847"/>
      <c r="BU16" s="847"/>
      <c r="BV16" s="847"/>
      <c r="BW16" s="847"/>
      <c r="BX16" s="847"/>
      <c r="BY16" s="847"/>
      <c r="BZ16" s="847"/>
      <c r="CA16" s="847"/>
      <c r="CB16" s="847"/>
      <c r="CC16" s="847"/>
      <c r="CD16" s="847"/>
      <c r="CE16" s="847"/>
      <c r="CF16" s="847"/>
      <c r="CG16" s="848"/>
      <c r="CH16" s="859"/>
      <c r="CI16" s="860"/>
      <c r="CJ16" s="860"/>
      <c r="CK16" s="860"/>
      <c r="CL16" s="861"/>
      <c r="CM16" s="859"/>
      <c r="CN16" s="860"/>
      <c r="CO16" s="860"/>
      <c r="CP16" s="860"/>
      <c r="CQ16" s="861"/>
      <c r="CR16" s="859"/>
      <c r="CS16" s="860"/>
      <c r="CT16" s="860"/>
      <c r="CU16" s="860"/>
      <c r="CV16" s="861"/>
      <c r="CW16" s="859"/>
      <c r="CX16" s="860"/>
      <c r="CY16" s="860"/>
      <c r="CZ16" s="860"/>
      <c r="DA16" s="861"/>
      <c r="DB16" s="859"/>
      <c r="DC16" s="860"/>
      <c r="DD16" s="860"/>
      <c r="DE16" s="860"/>
      <c r="DF16" s="861"/>
      <c r="DG16" s="859"/>
      <c r="DH16" s="860"/>
      <c r="DI16" s="860"/>
      <c r="DJ16" s="860"/>
      <c r="DK16" s="861"/>
      <c r="DL16" s="859"/>
      <c r="DM16" s="860"/>
      <c r="DN16" s="860"/>
      <c r="DO16" s="860"/>
      <c r="DP16" s="861"/>
      <c r="DQ16" s="859"/>
      <c r="DR16" s="860"/>
      <c r="DS16" s="860"/>
      <c r="DT16" s="860"/>
      <c r="DU16" s="861"/>
      <c r="DV16" s="862"/>
      <c r="DW16" s="863"/>
      <c r="DX16" s="863"/>
      <c r="DY16" s="863"/>
      <c r="DZ16" s="864"/>
      <c r="EA16" s="252"/>
    </row>
    <row r="17" spans="1:131" s="253" customFormat="1" ht="26.25" customHeight="1" x14ac:dyDescent="0.15">
      <c r="A17" s="259">
        <v>11</v>
      </c>
      <c r="B17" s="833"/>
      <c r="C17" s="834"/>
      <c r="D17" s="834"/>
      <c r="E17" s="834"/>
      <c r="F17" s="834"/>
      <c r="G17" s="834"/>
      <c r="H17" s="834"/>
      <c r="I17" s="834"/>
      <c r="J17" s="834"/>
      <c r="K17" s="834"/>
      <c r="L17" s="834"/>
      <c r="M17" s="834"/>
      <c r="N17" s="834"/>
      <c r="O17" s="834"/>
      <c r="P17" s="835"/>
      <c r="Q17" s="836"/>
      <c r="R17" s="837"/>
      <c r="S17" s="837"/>
      <c r="T17" s="837"/>
      <c r="U17" s="837"/>
      <c r="V17" s="837"/>
      <c r="W17" s="837"/>
      <c r="X17" s="837"/>
      <c r="Y17" s="837"/>
      <c r="Z17" s="837"/>
      <c r="AA17" s="837"/>
      <c r="AB17" s="837"/>
      <c r="AC17" s="837"/>
      <c r="AD17" s="837"/>
      <c r="AE17" s="838"/>
      <c r="AF17" s="839"/>
      <c r="AG17" s="840"/>
      <c r="AH17" s="840"/>
      <c r="AI17" s="840"/>
      <c r="AJ17" s="841"/>
      <c r="AK17" s="842"/>
      <c r="AL17" s="843"/>
      <c r="AM17" s="843"/>
      <c r="AN17" s="843"/>
      <c r="AO17" s="843"/>
      <c r="AP17" s="843"/>
      <c r="AQ17" s="843"/>
      <c r="AR17" s="843"/>
      <c r="AS17" s="843"/>
      <c r="AT17" s="843"/>
      <c r="AU17" s="844"/>
      <c r="AV17" s="844"/>
      <c r="AW17" s="844"/>
      <c r="AX17" s="844"/>
      <c r="AY17" s="845"/>
      <c r="AZ17" s="250"/>
      <c r="BA17" s="250"/>
      <c r="BB17" s="250"/>
      <c r="BC17" s="250"/>
      <c r="BD17" s="250"/>
      <c r="BE17" s="251"/>
      <c r="BF17" s="251"/>
      <c r="BG17" s="251"/>
      <c r="BH17" s="251"/>
      <c r="BI17" s="251"/>
      <c r="BJ17" s="251"/>
      <c r="BK17" s="251"/>
      <c r="BL17" s="251"/>
      <c r="BM17" s="251"/>
      <c r="BN17" s="251"/>
      <c r="BO17" s="251"/>
      <c r="BP17" s="251"/>
      <c r="BQ17" s="260">
        <v>11</v>
      </c>
      <c r="BR17" s="261"/>
      <c r="BS17" s="846"/>
      <c r="BT17" s="847"/>
      <c r="BU17" s="847"/>
      <c r="BV17" s="847"/>
      <c r="BW17" s="847"/>
      <c r="BX17" s="847"/>
      <c r="BY17" s="847"/>
      <c r="BZ17" s="847"/>
      <c r="CA17" s="847"/>
      <c r="CB17" s="847"/>
      <c r="CC17" s="847"/>
      <c r="CD17" s="847"/>
      <c r="CE17" s="847"/>
      <c r="CF17" s="847"/>
      <c r="CG17" s="848"/>
      <c r="CH17" s="859"/>
      <c r="CI17" s="860"/>
      <c r="CJ17" s="860"/>
      <c r="CK17" s="860"/>
      <c r="CL17" s="861"/>
      <c r="CM17" s="859"/>
      <c r="CN17" s="860"/>
      <c r="CO17" s="860"/>
      <c r="CP17" s="860"/>
      <c r="CQ17" s="861"/>
      <c r="CR17" s="859"/>
      <c r="CS17" s="860"/>
      <c r="CT17" s="860"/>
      <c r="CU17" s="860"/>
      <c r="CV17" s="861"/>
      <c r="CW17" s="859"/>
      <c r="CX17" s="860"/>
      <c r="CY17" s="860"/>
      <c r="CZ17" s="860"/>
      <c r="DA17" s="861"/>
      <c r="DB17" s="859"/>
      <c r="DC17" s="860"/>
      <c r="DD17" s="860"/>
      <c r="DE17" s="860"/>
      <c r="DF17" s="861"/>
      <c r="DG17" s="859"/>
      <c r="DH17" s="860"/>
      <c r="DI17" s="860"/>
      <c r="DJ17" s="860"/>
      <c r="DK17" s="861"/>
      <c r="DL17" s="859"/>
      <c r="DM17" s="860"/>
      <c r="DN17" s="860"/>
      <c r="DO17" s="860"/>
      <c r="DP17" s="861"/>
      <c r="DQ17" s="859"/>
      <c r="DR17" s="860"/>
      <c r="DS17" s="860"/>
      <c r="DT17" s="860"/>
      <c r="DU17" s="861"/>
      <c r="DV17" s="862"/>
      <c r="DW17" s="863"/>
      <c r="DX17" s="863"/>
      <c r="DY17" s="863"/>
      <c r="DZ17" s="864"/>
      <c r="EA17" s="252"/>
    </row>
    <row r="18" spans="1:131" s="253" customFormat="1" ht="26.25" customHeight="1" x14ac:dyDescent="0.15">
      <c r="A18" s="259">
        <v>12</v>
      </c>
      <c r="B18" s="833"/>
      <c r="C18" s="834"/>
      <c r="D18" s="834"/>
      <c r="E18" s="834"/>
      <c r="F18" s="834"/>
      <c r="G18" s="834"/>
      <c r="H18" s="834"/>
      <c r="I18" s="834"/>
      <c r="J18" s="834"/>
      <c r="K18" s="834"/>
      <c r="L18" s="834"/>
      <c r="M18" s="834"/>
      <c r="N18" s="834"/>
      <c r="O18" s="834"/>
      <c r="P18" s="835"/>
      <c r="Q18" s="836"/>
      <c r="R18" s="837"/>
      <c r="S18" s="837"/>
      <c r="T18" s="837"/>
      <c r="U18" s="837"/>
      <c r="V18" s="837"/>
      <c r="W18" s="837"/>
      <c r="X18" s="837"/>
      <c r="Y18" s="837"/>
      <c r="Z18" s="837"/>
      <c r="AA18" s="837"/>
      <c r="AB18" s="837"/>
      <c r="AC18" s="837"/>
      <c r="AD18" s="837"/>
      <c r="AE18" s="838"/>
      <c r="AF18" s="839"/>
      <c r="AG18" s="840"/>
      <c r="AH18" s="840"/>
      <c r="AI18" s="840"/>
      <c r="AJ18" s="841"/>
      <c r="AK18" s="842"/>
      <c r="AL18" s="843"/>
      <c r="AM18" s="843"/>
      <c r="AN18" s="843"/>
      <c r="AO18" s="843"/>
      <c r="AP18" s="843"/>
      <c r="AQ18" s="843"/>
      <c r="AR18" s="843"/>
      <c r="AS18" s="843"/>
      <c r="AT18" s="843"/>
      <c r="AU18" s="844"/>
      <c r="AV18" s="844"/>
      <c r="AW18" s="844"/>
      <c r="AX18" s="844"/>
      <c r="AY18" s="845"/>
      <c r="AZ18" s="250"/>
      <c r="BA18" s="250"/>
      <c r="BB18" s="250"/>
      <c r="BC18" s="250"/>
      <c r="BD18" s="250"/>
      <c r="BE18" s="251"/>
      <c r="BF18" s="251"/>
      <c r="BG18" s="251"/>
      <c r="BH18" s="251"/>
      <c r="BI18" s="251"/>
      <c r="BJ18" s="251"/>
      <c r="BK18" s="251"/>
      <c r="BL18" s="251"/>
      <c r="BM18" s="251"/>
      <c r="BN18" s="251"/>
      <c r="BO18" s="251"/>
      <c r="BP18" s="251"/>
      <c r="BQ18" s="260">
        <v>12</v>
      </c>
      <c r="BR18" s="261"/>
      <c r="BS18" s="846"/>
      <c r="BT18" s="847"/>
      <c r="BU18" s="847"/>
      <c r="BV18" s="847"/>
      <c r="BW18" s="847"/>
      <c r="BX18" s="847"/>
      <c r="BY18" s="847"/>
      <c r="BZ18" s="847"/>
      <c r="CA18" s="847"/>
      <c r="CB18" s="847"/>
      <c r="CC18" s="847"/>
      <c r="CD18" s="847"/>
      <c r="CE18" s="847"/>
      <c r="CF18" s="847"/>
      <c r="CG18" s="848"/>
      <c r="CH18" s="859"/>
      <c r="CI18" s="860"/>
      <c r="CJ18" s="860"/>
      <c r="CK18" s="860"/>
      <c r="CL18" s="861"/>
      <c r="CM18" s="859"/>
      <c r="CN18" s="860"/>
      <c r="CO18" s="860"/>
      <c r="CP18" s="860"/>
      <c r="CQ18" s="861"/>
      <c r="CR18" s="859"/>
      <c r="CS18" s="860"/>
      <c r="CT18" s="860"/>
      <c r="CU18" s="860"/>
      <c r="CV18" s="861"/>
      <c r="CW18" s="859"/>
      <c r="CX18" s="860"/>
      <c r="CY18" s="860"/>
      <c r="CZ18" s="860"/>
      <c r="DA18" s="861"/>
      <c r="DB18" s="859"/>
      <c r="DC18" s="860"/>
      <c r="DD18" s="860"/>
      <c r="DE18" s="860"/>
      <c r="DF18" s="861"/>
      <c r="DG18" s="859"/>
      <c r="DH18" s="860"/>
      <c r="DI18" s="860"/>
      <c r="DJ18" s="860"/>
      <c r="DK18" s="861"/>
      <c r="DL18" s="859"/>
      <c r="DM18" s="860"/>
      <c r="DN18" s="860"/>
      <c r="DO18" s="860"/>
      <c r="DP18" s="861"/>
      <c r="DQ18" s="859"/>
      <c r="DR18" s="860"/>
      <c r="DS18" s="860"/>
      <c r="DT18" s="860"/>
      <c r="DU18" s="861"/>
      <c r="DV18" s="862"/>
      <c r="DW18" s="863"/>
      <c r="DX18" s="863"/>
      <c r="DY18" s="863"/>
      <c r="DZ18" s="864"/>
      <c r="EA18" s="252"/>
    </row>
    <row r="19" spans="1:131" s="253" customFormat="1" ht="26.25" customHeight="1" x14ac:dyDescent="0.15">
      <c r="A19" s="259">
        <v>13</v>
      </c>
      <c r="B19" s="833"/>
      <c r="C19" s="834"/>
      <c r="D19" s="834"/>
      <c r="E19" s="834"/>
      <c r="F19" s="834"/>
      <c r="G19" s="834"/>
      <c r="H19" s="834"/>
      <c r="I19" s="834"/>
      <c r="J19" s="834"/>
      <c r="K19" s="834"/>
      <c r="L19" s="834"/>
      <c r="M19" s="834"/>
      <c r="N19" s="834"/>
      <c r="O19" s="834"/>
      <c r="P19" s="835"/>
      <c r="Q19" s="836"/>
      <c r="R19" s="837"/>
      <c r="S19" s="837"/>
      <c r="T19" s="837"/>
      <c r="U19" s="837"/>
      <c r="V19" s="837"/>
      <c r="W19" s="837"/>
      <c r="X19" s="837"/>
      <c r="Y19" s="837"/>
      <c r="Z19" s="837"/>
      <c r="AA19" s="837"/>
      <c r="AB19" s="837"/>
      <c r="AC19" s="837"/>
      <c r="AD19" s="837"/>
      <c r="AE19" s="838"/>
      <c r="AF19" s="839"/>
      <c r="AG19" s="840"/>
      <c r="AH19" s="840"/>
      <c r="AI19" s="840"/>
      <c r="AJ19" s="841"/>
      <c r="AK19" s="842"/>
      <c r="AL19" s="843"/>
      <c r="AM19" s="843"/>
      <c r="AN19" s="843"/>
      <c r="AO19" s="843"/>
      <c r="AP19" s="843"/>
      <c r="AQ19" s="843"/>
      <c r="AR19" s="843"/>
      <c r="AS19" s="843"/>
      <c r="AT19" s="843"/>
      <c r="AU19" s="844"/>
      <c r="AV19" s="844"/>
      <c r="AW19" s="844"/>
      <c r="AX19" s="844"/>
      <c r="AY19" s="845"/>
      <c r="AZ19" s="250"/>
      <c r="BA19" s="250"/>
      <c r="BB19" s="250"/>
      <c r="BC19" s="250"/>
      <c r="BD19" s="250"/>
      <c r="BE19" s="251"/>
      <c r="BF19" s="251"/>
      <c r="BG19" s="251"/>
      <c r="BH19" s="251"/>
      <c r="BI19" s="251"/>
      <c r="BJ19" s="251"/>
      <c r="BK19" s="251"/>
      <c r="BL19" s="251"/>
      <c r="BM19" s="251"/>
      <c r="BN19" s="251"/>
      <c r="BO19" s="251"/>
      <c r="BP19" s="251"/>
      <c r="BQ19" s="260">
        <v>13</v>
      </c>
      <c r="BR19" s="261"/>
      <c r="BS19" s="846"/>
      <c r="BT19" s="847"/>
      <c r="BU19" s="847"/>
      <c r="BV19" s="847"/>
      <c r="BW19" s="847"/>
      <c r="BX19" s="847"/>
      <c r="BY19" s="847"/>
      <c r="BZ19" s="847"/>
      <c r="CA19" s="847"/>
      <c r="CB19" s="847"/>
      <c r="CC19" s="847"/>
      <c r="CD19" s="847"/>
      <c r="CE19" s="847"/>
      <c r="CF19" s="847"/>
      <c r="CG19" s="848"/>
      <c r="CH19" s="859"/>
      <c r="CI19" s="860"/>
      <c r="CJ19" s="860"/>
      <c r="CK19" s="860"/>
      <c r="CL19" s="861"/>
      <c r="CM19" s="859"/>
      <c r="CN19" s="860"/>
      <c r="CO19" s="860"/>
      <c r="CP19" s="860"/>
      <c r="CQ19" s="861"/>
      <c r="CR19" s="859"/>
      <c r="CS19" s="860"/>
      <c r="CT19" s="860"/>
      <c r="CU19" s="860"/>
      <c r="CV19" s="861"/>
      <c r="CW19" s="859"/>
      <c r="CX19" s="860"/>
      <c r="CY19" s="860"/>
      <c r="CZ19" s="860"/>
      <c r="DA19" s="861"/>
      <c r="DB19" s="859"/>
      <c r="DC19" s="860"/>
      <c r="DD19" s="860"/>
      <c r="DE19" s="860"/>
      <c r="DF19" s="861"/>
      <c r="DG19" s="859"/>
      <c r="DH19" s="860"/>
      <c r="DI19" s="860"/>
      <c r="DJ19" s="860"/>
      <c r="DK19" s="861"/>
      <c r="DL19" s="859"/>
      <c r="DM19" s="860"/>
      <c r="DN19" s="860"/>
      <c r="DO19" s="860"/>
      <c r="DP19" s="861"/>
      <c r="DQ19" s="859"/>
      <c r="DR19" s="860"/>
      <c r="DS19" s="860"/>
      <c r="DT19" s="860"/>
      <c r="DU19" s="861"/>
      <c r="DV19" s="862"/>
      <c r="DW19" s="863"/>
      <c r="DX19" s="863"/>
      <c r="DY19" s="863"/>
      <c r="DZ19" s="864"/>
      <c r="EA19" s="252"/>
    </row>
    <row r="20" spans="1:131" s="253" customFormat="1" ht="26.25" customHeight="1" x14ac:dyDescent="0.15">
      <c r="A20" s="259">
        <v>14</v>
      </c>
      <c r="B20" s="833"/>
      <c r="C20" s="834"/>
      <c r="D20" s="834"/>
      <c r="E20" s="834"/>
      <c r="F20" s="834"/>
      <c r="G20" s="834"/>
      <c r="H20" s="834"/>
      <c r="I20" s="834"/>
      <c r="J20" s="834"/>
      <c r="K20" s="834"/>
      <c r="L20" s="834"/>
      <c r="M20" s="834"/>
      <c r="N20" s="834"/>
      <c r="O20" s="834"/>
      <c r="P20" s="835"/>
      <c r="Q20" s="836"/>
      <c r="R20" s="837"/>
      <c r="S20" s="837"/>
      <c r="T20" s="837"/>
      <c r="U20" s="837"/>
      <c r="V20" s="837"/>
      <c r="W20" s="837"/>
      <c r="X20" s="837"/>
      <c r="Y20" s="837"/>
      <c r="Z20" s="837"/>
      <c r="AA20" s="837"/>
      <c r="AB20" s="837"/>
      <c r="AC20" s="837"/>
      <c r="AD20" s="837"/>
      <c r="AE20" s="838"/>
      <c r="AF20" s="839"/>
      <c r="AG20" s="840"/>
      <c r="AH20" s="840"/>
      <c r="AI20" s="840"/>
      <c r="AJ20" s="841"/>
      <c r="AK20" s="842"/>
      <c r="AL20" s="843"/>
      <c r="AM20" s="843"/>
      <c r="AN20" s="843"/>
      <c r="AO20" s="843"/>
      <c r="AP20" s="843"/>
      <c r="AQ20" s="843"/>
      <c r="AR20" s="843"/>
      <c r="AS20" s="843"/>
      <c r="AT20" s="843"/>
      <c r="AU20" s="844"/>
      <c r="AV20" s="844"/>
      <c r="AW20" s="844"/>
      <c r="AX20" s="844"/>
      <c r="AY20" s="845"/>
      <c r="AZ20" s="250"/>
      <c r="BA20" s="250"/>
      <c r="BB20" s="250"/>
      <c r="BC20" s="250"/>
      <c r="BD20" s="250"/>
      <c r="BE20" s="251"/>
      <c r="BF20" s="251"/>
      <c r="BG20" s="251"/>
      <c r="BH20" s="251"/>
      <c r="BI20" s="251"/>
      <c r="BJ20" s="251"/>
      <c r="BK20" s="251"/>
      <c r="BL20" s="251"/>
      <c r="BM20" s="251"/>
      <c r="BN20" s="251"/>
      <c r="BO20" s="251"/>
      <c r="BP20" s="251"/>
      <c r="BQ20" s="260">
        <v>14</v>
      </c>
      <c r="BR20" s="261"/>
      <c r="BS20" s="846"/>
      <c r="BT20" s="847"/>
      <c r="BU20" s="847"/>
      <c r="BV20" s="847"/>
      <c r="BW20" s="847"/>
      <c r="BX20" s="847"/>
      <c r="BY20" s="847"/>
      <c r="BZ20" s="847"/>
      <c r="CA20" s="847"/>
      <c r="CB20" s="847"/>
      <c r="CC20" s="847"/>
      <c r="CD20" s="847"/>
      <c r="CE20" s="847"/>
      <c r="CF20" s="847"/>
      <c r="CG20" s="848"/>
      <c r="CH20" s="859"/>
      <c r="CI20" s="860"/>
      <c r="CJ20" s="860"/>
      <c r="CK20" s="860"/>
      <c r="CL20" s="861"/>
      <c r="CM20" s="859"/>
      <c r="CN20" s="860"/>
      <c r="CO20" s="860"/>
      <c r="CP20" s="860"/>
      <c r="CQ20" s="861"/>
      <c r="CR20" s="859"/>
      <c r="CS20" s="860"/>
      <c r="CT20" s="860"/>
      <c r="CU20" s="860"/>
      <c r="CV20" s="861"/>
      <c r="CW20" s="859"/>
      <c r="CX20" s="860"/>
      <c r="CY20" s="860"/>
      <c r="CZ20" s="860"/>
      <c r="DA20" s="861"/>
      <c r="DB20" s="859"/>
      <c r="DC20" s="860"/>
      <c r="DD20" s="860"/>
      <c r="DE20" s="860"/>
      <c r="DF20" s="861"/>
      <c r="DG20" s="859"/>
      <c r="DH20" s="860"/>
      <c r="DI20" s="860"/>
      <c r="DJ20" s="860"/>
      <c r="DK20" s="861"/>
      <c r="DL20" s="859"/>
      <c r="DM20" s="860"/>
      <c r="DN20" s="860"/>
      <c r="DO20" s="860"/>
      <c r="DP20" s="861"/>
      <c r="DQ20" s="859"/>
      <c r="DR20" s="860"/>
      <c r="DS20" s="860"/>
      <c r="DT20" s="860"/>
      <c r="DU20" s="861"/>
      <c r="DV20" s="862"/>
      <c r="DW20" s="863"/>
      <c r="DX20" s="863"/>
      <c r="DY20" s="863"/>
      <c r="DZ20" s="864"/>
      <c r="EA20" s="252"/>
    </row>
    <row r="21" spans="1:131" s="253" customFormat="1" ht="26.25" customHeight="1" thickBot="1" x14ac:dyDescent="0.2">
      <c r="A21" s="259">
        <v>15</v>
      </c>
      <c r="B21" s="833"/>
      <c r="C21" s="834"/>
      <c r="D21" s="834"/>
      <c r="E21" s="834"/>
      <c r="F21" s="834"/>
      <c r="G21" s="834"/>
      <c r="H21" s="834"/>
      <c r="I21" s="834"/>
      <c r="J21" s="834"/>
      <c r="K21" s="834"/>
      <c r="L21" s="834"/>
      <c r="M21" s="834"/>
      <c r="N21" s="834"/>
      <c r="O21" s="834"/>
      <c r="P21" s="835"/>
      <c r="Q21" s="836"/>
      <c r="R21" s="837"/>
      <c r="S21" s="837"/>
      <c r="T21" s="837"/>
      <c r="U21" s="837"/>
      <c r="V21" s="837"/>
      <c r="W21" s="837"/>
      <c r="X21" s="837"/>
      <c r="Y21" s="837"/>
      <c r="Z21" s="837"/>
      <c r="AA21" s="837"/>
      <c r="AB21" s="837"/>
      <c r="AC21" s="837"/>
      <c r="AD21" s="837"/>
      <c r="AE21" s="838"/>
      <c r="AF21" s="839"/>
      <c r="AG21" s="840"/>
      <c r="AH21" s="840"/>
      <c r="AI21" s="840"/>
      <c r="AJ21" s="841"/>
      <c r="AK21" s="842"/>
      <c r="AL21" s="843"/>
      <c r="AM21" s="843"/>
      <c r="AN21" s="843"/>
      <c r="AO21" s="843"/>
      <c r="AP21" s="843"/>
      <c r="AQ21" s="843"/>
      <c r="AR21" s="843"/>
      <c r="AS21" s="843"/>
      <c r="AT21" s="843"/>
      <c r="AU21" s="844"/>
      <c r="AV21" s="844"/>
      <c r="AW21" s="844"/>
      <c r="AX21" s="844"/>
      <c r="AY21" s="845"/>
      <c r="AZ21" s="250"/>
      <c r="BA21" s="250"/>
      <c r="BB21" s="250"/>
      <c r="BC21" s="250"/>
      <c r="BD21" s="250"/>
      <c r="BE21" s="251"/>
      <c r="BF21" s="251"/>
      <c r="BG21" s="251"/>
      <c r="BH21" s="251"/>
      <c r="BI21" s="251"/>
      <c r="BJ21" s="251"/>
      <c r="BK21" s="251"/>
      <c r="BL21" s="251"/>
      <c r="BM21" s="251"/>
      <c r="BN21" s="251"/>
      <c r="BO21" s="251"/>
      <c r="BP21" s="251"/>
      <c r="BQ21" s="260">
        <v>15</v>
      </c>
      <c r="BR21" s="261"/>
      <c r="BS21" s="846"/>
      <c r="BT21" s="847"/>
      <c r="BU21" s="847"/>
      <c r="BV21" s="847"/>
      <c r="BW21" s="847"/>
      <c r="BX21" s="847"/>
      <c r="BY21" s="847"/>
      <c r="BZ21" s="847"/>
      <c r="CA21" s="847"/>
      <c r="CB21" s="847"/>
      <c r="CC21" s="847"/>
      <c r="CD21" s="847"/>
      <c r="CE21" s="847"/>
      <c r="CF21" s="847"/>
      <c r="CG21" s="848"/>
      <c r="CH21" s="859"/>
      <c r="CI21" s="860"/>
      <c r="CJ21" s="860"/>
      <c r="CK21" s="860"/>
      <c r="CL21" s="861"/>
      <c r="CM21" s="859"/>
      <c r="CN21" s="860"/>
      <c r="CO21" s="860"/>
      <c r="CP21" s="860"/>
      <c r="CQ21" s="861"/>
      <c r="CR21" s="859"/>
      <c r="CS21" s="860"/>
      <c r="CT21" s="860"/>
      <c r="CU21" s="860"/>
      <c r="CV21" s="861"/>
      <c r="CW21" s="859"/>
      <c r="CX21" s="860"/>
      <c r="CY21" s="860"/>
      <c r="CZ21" s="860"/>
      <c r="DA21" s="861"/>
      <c r="DB21" s="859"/>
      <c r="DC21" s="860"/>
      <c r="DD21" s="860"/>
      <c r="DE21" s="860"/>
      <c r="DF21" s="861"/>
      <c r="DG21" s="859"/>
      <c r="DH21" s="860"/>
      <c r="DI21" s="860"/>
      <c r="DJ21" s="860"/>
      <c r="DK21" s="861"/>
      <c r="DL21" s="859"/>
      <c r="DM21" s="860"/>
      <c r="DN21" s="860"/>
      <c r="DO21" s="860"/>
      <c r="DP21" s="861"/>
      <c r="DQ21" s="859"/>
      <c r="DR21" s="860"/>
      <c r="DS21" s="860"/>
      <c r="DT21" s="860"/>
      <c r="DU21" s="861"/>
      <c r="DV21" s="862"/>
      <c r="DW21" s="863"/>
      <c r="DX21" s="863"/>
      <c r="DY21" s="863"/>
      <c r="DZ21" s="864"/>
      <c r="EA21" s="252"/>
    </row>
    <row r="22" spans="1:131" s="253" customFormat="1" ht="26.25" customHeight="1" x14ac:dyDescent="0.15">
      <c r="A22" s="259">
        <v>16</v>
      </c>
      <c r="B22" s="833"/>
      <c r="C22" s="834"/>
      <c r="D22" s="834"/>
      <c r="E22" s="834"/>
      <c r="F22" s="834"/>
      <c r="G22" s="834"/>
      <c r="H22" s="834"/>
      <c r="I22" s="834"/>
      <c r="J22" s="834"/>
      <c r="K22" s="834"/>
      <c r="L22" s="834"/>
      <c r="M22" s="834"/>
      <c r="N22" s="834"/>
      <c r="O22" s="834"/>
      <c r="P22" s="835"/>
      <c r="Q22" s="865"/>
      <c r="R22" s="866"/>
      <c r="S22" s="866"/>
      <c r="T22" s="866"/>
      <c r="U22" s="866"/>
      <c r="V22" s="866"/>
      <c r="W22" s="866"/>
      <c r="X22" s="866"/>
      <c r="Y22" s="866"/>
      <c r="Z22" s="866"/>
      <c r="AA22" s="866"/>
      <c r="AB22" s="866"/>
      <c r="AC22" s="866"/>
      <c r="AD22" s="866"/>
      <c r="AE22" s="867"/>
      <c r="AF22" s="839"/>
      <c r="AG22" s="840"/>
      <c r="AH22" s="840"/>
      <c r="AI22" s="840"/>
      <c r="AJ22" s="841"/>
      <c r="AK22" s="880"/>
      <c r="AL22" s="881"/>
      <c r="AM22" s="881"/>
      <c r="AN22" s="881"/>
      <c r="AO22" s="881"/>
      <c r="AP22" s="881"/>
      <c r="AQ22" s="881"/>
      <c r="AR22" s="881"/>
      <c r="AS22" s="881"/>
      <c r="AT22" s="881"/>
      <c r="AU22" s="882"/>
      <c r="AV22" s="882"/>
      <c r="AW22" s="882"/>
      <c r="AX22" s="882"/>
      <c r="AY22" s="883"/>
      <c r="AZ22" s="884" t="s">
        <v>386</v>
      </c>
      <c r="BA22" s="884"/>
      <c r="BB22" s="884"/>
      <c r="BC22" s="884"/>
      <c r="BD22" s="885"/>
      <c r="BE22" s="251"/>
      <c r="BF22" s="251"/>
      <c r="BG22" s="251"/>
      <c r="BH22" s="251"/>
      <c r="BI22" s="251"/>
      <c r="BJ22" s="251"/>
      <c r="BK22" s="251"/>
      <c r="BL22" s="251"/>
      <c r="BM22" s="251"/>
      <c r="BN22" s="251"/>
      <c r="BO22" s="251"/>
      <c r="BP22" s="251"/>
      <c r="BQ22" s="260">
        <v>16</v>
      </c>
      <c r="BR22" s="261"/>
      <c r="BS22" s="846"/>
      <c r="BT22" s="847"/>
      <c r="BU22" s="847"/>
      <c r="BV22" s="847"/>
      <c r="BW22" s="847"/>
      <c r="BX22" s="847"/>
      <c r="BY22" s="847"/>
      <c r="BZ22" s="847"/>
      <c r="CA22" s="847"/>
      <c r="CB22" s="847"/>
      <c r="CC22" s="847"/>
      <c r="CD22" s="847"/>
      <c r="CE22" s="847"/>
      <c r="CF22" s="847"/>
      <c r="CG22" s="848"/>
      <c r="CH22" s="859"/>
      <c r="CI22" s="860"/>
      <c r="CJ22" s="860"/>
      <c r="CK22" s="860"/>
      <c r="CL22" s="861"/>
      <c r="CM22" s="859"/>
      <c r="CN22" s="860"/>
      <c r="CO22" s="860"/>
      <c r="CP22" s="860"/>
      <c r="CQ22" s="861"/>
      <c r="CR22" s="859"/>
      <c r="CS22" s="860"/>
      <c r="CT22" s="860"/>
      <c r="CU22" s="860"/>
      <c r="CV22" s="861"/>
      <c r="CW22" s="859"/>
      <c r="CX22" s="860"/>
      <c r="CY22" s="860"/>
      <c r="CZ22" s="860"/>
      <c r="DA22" s="861"/>
      <c r="DB22" s="859"/>
      <c r="DC22" s="860"/>
      <c r="DD22" s="860"/>
      <c r="DE22" s="860"/>
      <c r="DF22" s="861"/>
      <c r="DG22" s="859"/>
      <c r="DH22" s="860"/>
      <c r="DI22" s="860"/>
      <c r="DJ22" s="860"/>
      <c r="DK22" s="861"/>
      <c r="DL22" s="859"/>
      <c r="DM22" s="860"/>
      <c r="DN22" s="860"/>
      <c r="DO22" s="860"/>
      <c r="DP22" s="861"/>
      <c r="DQ22" s="859"/>
      <c r="DR22" s="860"/>
      <c r="DS22" s="860"/>
      <c r="DT22" s="860"/>
      <c r="DU22" s="861"/>
      <c r="DV22" s="862"/>
      <c r="DW22" s="863"/>
      <c r="DX22" s="863"/>
      <c r="DY22" s="863"/>
      <c r="DZ22" s="864"/>
      <c r="EA22" s="252"/>
    </row>
    <row r="23" spans="1:131" s="253" customFormat="1" ht="26.25" customHeight="1" thickBot="1" x14ac:dyDescent="0.2">
      <c r="A23" s="262" t="s">
        <v>387</v>
      </c>
      <c r="B23" s="868" t="s">
        <v>388</v>
      </c>
      <c r="C23" s="869"/>
      <c r="D23" s="869"/>
      <c r="E23" s="869"/>
      <c r="F23" s="869"/>
      <c r="G23" s="869"/>
      <c r="H23" s="869"/>
      <c r="I23" s="869"/>
      <c r="J23" s="869"/>
      <c r="K23" s="869"/>
      <c r="L23" s="869"/>
      <c r="M23" s="869"/>
      <c r="N23" s="869"/>
      <c r="O23" s="869"/>
      <c r="P23" s="870"/>
      <c r="Q23" s="871">
        <v>5893</v>
      </c>
      <c r="R23" s="872"/>
      <c r="S23" s="872"/>
      <c r="T23" s="872"/>
      <c r="U23" s="872"/>
      <c r="V23" s="872">
        <v>5722</v>
      </c>
      <c r="W23" s="872"/>
      <c r="X23" s="872"/>
      <c r="Y23" s="872"/>
      <c r="Z23" s="872"/>
      <c r="AA23" s="872">
        <v>171</v>
      </c>
      <c r="AB23" s="872"/>
      <c r="AC23" s="872"/>
      <c r="AD23" s="872"/>
      <c r="AE23" s="873"/>
      <c r="AF23" s="874">
        <v>159</v>
      </c>
      <c r="AG23" s="872"/>
      <c r="AH23" s="872"/>
      <c r="AI23" s="872"/>
      <c r="AJ23" s="875"/>
      <c r="AK23" s="876"/>
      <c r="AL23" s="877"/>
      <c r="AM23" s="877"/>
      <c r="AN23" s="877"/>
      <c r="AO23" s="877"/>
      <c r="AP23" s="872">
        <v>5141</v>
      </c>
      <c r="AQ23" s="872"/>
      <c r="AR23" s="872"/>
      <c r="AS23" s="872"/>
      <c r="AT23" s="872"/>
      <c r="AU23" s="878"/>
      <c r="AV23" s="878"/>
      <c r="AW23" s="878"/>
      <c r="AX23" s="878"/>
      <c r="AY23" s="879"/>
      <c r="AZ23" s="887" t="s">
        <v>179</v>
      </c>
      <c r="BA23" s="888"/>
      <c r="BB23" s="888"/>
      <c r="BC23" s="888"/>
      <c r="BD23" s="889"/>
      <c r="BE23" s="251"/>
      <c r="BF23" s="251"/>
      <c r="BG23" s="251"/>
      <c r="BH23" s="251"/>
      <c r="BI23" s="251"/>
      <c r="BJ23" s="251"/>
      <c r="BK23" s="251"/>
      <c r="BL23" s="251"/>
      <c r="BM23" s="251"/>
      <c r="BN23" s="251"/>
      <c r="BO23" s="251"/>
      <c r="BP23" s="251"/>
      <c r="BQ23" s="260">
        <v>17</v>
      </c>
      <c r="BR23" s="261"/>
      <c r="BS23" s="846"/>
      <c r="BT23" s="847"/>
      <c r="BU23" s="847"/>
      <c r="BV23" s="847"/>
      <c r="BW23" s="847"/>
      <c r="BX23" s="847"/>
      <c r="BY23" s="847"/>
      <c r="BZ23" s="847"/>
      <c r="CA23" s="847"/>
      <c r="CB23" s="847"/>
      <c r="CC23" s="847"/>
      <c r="CD23" s="847"/>
      <c r="CE23" s="847"/>
      <c r="CF23" s="847"/>
      <c r="CG23" s="848"/>
      <c r="CH23" s="859"/>
      <c r="CI23" s="860"/>
      <c r="CJ23" s="860"/>
      <c r="CK23" s="860"/>
      <c r="CL23" s="861"/>
      <c r="CM23" s="859"/>
      <c r="CN23" s="860"/>
      <c r="CO23" s="860"/>
      <c r="CP23" s="860"/>
      <c r="CQ23" s="861"/>
      <c r="CR23" s="859"/>
      <c r="CS23" s="860"/>
      <c r="CT23" s="860"/>
      <c r="CU23" s="860"/>
      <c r="CV23" s="861"/>
      <c r="CW23" s="859"/>
      <c r="CX23" s="860"/>
      <c r="CY23" s="860"/>
      <c r="CZ23" s="860"/>
      <c r="DA23" s="861"/>
      <c r="DB23" s="859"/>
      <c r="DC23" s="860"/>
      <c r="DD23" s="860"/>
      <c r="DE23" s="860"/>
      <c r="DF23" s="861"/>
      <c r="DG23" s="859"/>
      <c r="DH23" s="860"/>
      <c r="DI23" s="860"/>
      <c r="DJ23" s="860"/>
      <c r="DK23" s="861"/>
      <c r="DL23" s="859"/>
      <c r="DM23" s="860"/>
      <c r="DN23" s="860"/>
      <c r="DO23" s="860"/>
      <c r="DP23" s="861"/>
      <c r="DQ23" s="859"/>
      <c r="DR23" s="860"/>
      <c r="DS23" s="860"/>
      <c r="DT23" s="860"/>
      <c r="DU23" s="861"/>
      <c r="DV23" s="862"/>
      <c r="DW23" s="863"/>
      <c r="DX23" s="863"/>
      <c r="DY23" s="863"/>
      <c r="DZ23" s="864"/>
      <c r="EA23" s="252"/>
    </row>
    <row r="24" spans="1:131" s="253" customFormat="1" ht="26.25" customHeight="1" x14ac:dyDescent="0.15">
      <c r="A24" s="886" t="s">
        <v>389</v>
      </c>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886"/>
      <c r="AZ24" s="250"/>
      <c r="BA24" s="250"/>
      <c r="BB24" s="250"/>
      <c r="BC24" s="250"/>
      <c r="BD24" s="250"/>
      <c r="BE24" s="251"/>
      <c r="BF24" s="251"/>
      <c r="BG24" s="251"/>
      <c r="BH24" s="251"/>
      <c r="BI24" s="251"/>
      <c r="BJ24" s="251"/>
      <c r="BK24" s="251"/>
      <c r="BL24" s="251"/>
      <c r="BM24" s="251"/>
      <c r="BN24" s="251"/>
      <c r="BO24" s="251"/>
      <c r="BP24" s="251"/>
      <c r="BQ24" s="260">
        <v>18</v>
      </c>
      <c r="BR24" s="261"/>
      <c r="BS24" s="846"/>
      <c r="BT24" s="847"/>
      <c r="BU24" s="847"/>
      <c r="BV24" s="847"/>
      <c r="BW24" s="847"/>
      <c r="BX24" s="847"/>
      <c r="BY24" s="847"/>
      <c r="BZ24" s="847"/>
      <c r="CA24" s="847"/>
      <c r="CB24" s="847"/>
      <c r="CC24" s="847"/>
      <c r="CD24" s="847"/>
      <c r="CE24" s="847"/>
      <c r="CF24" s="847"/>
      <c r="CG24" s="848"/>
      <c r="CH24" s="859"/>
      <c r="CI24" s="860"/>
      <c r="CJ24" s="860"/>
      <c r="CK24" s="860"/>
      <c r="CL24" s="861"/>
      <c r="CM24" s="859"/>
      <c r="CN24" s="860"/>
      <c r="CO24" s="860"/>
      <c r="CP24" s="860"/>
      <c r="CQ24" s="861"/>
      <c r="CR24" s="859"/>
      <c r="CS24" s="860"/>
      <c r="CT24" s="860"/>
      <c r="CU24" s="860"/>
      <c r="CV24" s="861"/>
      <c r="CW24" s="859"/>
      <c r="CX24" s="860"/>
      <c r="CY24" s="860"/>
      <c r="CZ24" s="860"/>
      <c r="DA24" s="861"/>
      <c r="DB24" s="859"/>
      <c r="DC24" s="860"/>
      <c r="DD24" s="860"/>
      <c r="DE24" s="860"/>
      <c r="DF24" s="861"/>
      <c r="DG24" s="859"/>
      <c r="DH24" s="860"/>
      <c r="DI24" s="860"/>
      <c r="DJ24" s="860"/>
      <c r="DK24" s="861"/>
      <c r="DL24" s="859"/>
      <c r="DM24" s="860"/>
      <c r="DN24" s="860"/>
      <c r="DO24" s="860"/>
      <c r="DP24" s="861"/>
      <c r="DQ24" s="859"/>
      <c r="DR24" s="860"/>
      <c r="DS24" s="860"/>
      <c r="DT24" s="860"/>
      <c r="DU24" s="861"/>
      <c r="DV24" s="862"/>
      <c r="DW24" s="863"/>
      <c r="DX24" s="863"/>
      <c r="DY24" s="863"/>
      <c r="DZ24" s="864"/>
      <c r="EA24" s="252"/>
    </row>
    <row r="25" spans="1:131" s="245" customFormat="1" ht="26.25" customHeight="1" thickBot="1" x14ac:dyDescent="0.2">
      <c r="A25" s="827" t="s">
        <v>390</v>
      </c>
      <c r="B25" s="827"/>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7"/>
      <c r="AZ25" s="827"/>
      <c r="BA25" s="827"/>
      <c r="BB25" s="827"/>
      <c r="BC25" s="827"/>
      <c r="BD25" s="827"/>
      <c r="BE25" s="827"/>
      <c r="BF25" s="827"/>
      <c r="BG25" s="827"/>
      <c r="BH25" s="827"/>
      <c r="BI25" s="827"/>
      <c r="BJ25" s="250"/>
      <c r="BK25" s="250"/>
      <c r="BL25" s="250"/>
      <c r="BM25" s="250"/>
      <c r="BN25" s="250"/>
      <c r="BO25" s="263"/>
      <c r="BP25" s="263"/>
      <c r="BQ25" s="260">
        <v>19</v>
      </c>
      <c r="BR25" s="261"/>
      <c r="BS25" s="846"/>
      <c r="BT25" s="847"/>
      <c r="BU25" s="847"/>
      <c r="BV25" s="847"/>
      <c r="BW25" s="847"/>
      <c r="BX25" s="847"/>
      <c r="BY25" s="847"/>
      <c r="BZ25" s="847"/>
      <c r="CA25" s="847"/>
      <c r="CB25" s="847"/>
      <c r="CC25" s="847"/>
      <c r="CD25" s="847"/>
      <c r="CE25" s="847"/>
      <c r="CF25" s="847"/>
      <c r="CG25" s="848"/>
      <c r="CH25" s="859"/>
      <c r="CI25" s="860"/>
      <c r="CJ25" s="860"/>
      <c r="CK25" s="860"/>
      <c r="CL25" s="861"/>
      <c r="CM25" s="859"/>
      <c r="CN25" s="860"/>
      <c r="CO25" s="860"/>
      <c r="CP25" s="860"/>
      <c r="CQ25" s="861"/>
      <c r="CR25" s="859"/>
      <c r="CS25" s="860"/>
      <c r="CT25" s="860"/>
      <c r="CU25" s="860"/>
      <c r="CV25" s="861"/>
      <c r="CW25" s="859"/>
      <c r="CX25" s="860"/>
      <c r="CY25" s="860"/>
      <c r="CZ25" s="860"/>
      <c r="DA25" s="861"/>
      <c r="DB25" s="859"/>
      <c r="DC25" s="860"/>
      <c r="DD25" s="860"/>
      <c r="DE25" s="860"/>
      <c r="DF25" s="861"/>
      <c r="DG25" s="859"/>
      <c r="DH25" s="860"/>
      <c r="DI25" s="860"/>
      <c r="DJ25" s="860"/>
      <c r="DK25" s="861"/>
      <c r="DL25" s="859"/>
      <c r="DM25" s="860"/>
      <c r="DN25" s="860"/>
      <c r="DO25" s="860"/>
      <c r="DP25" s="861"/>
      <c r="DQ25" s="859"/>
      <c r="DR25" s="860"/>
      <c r="DS25" s="860"/>
      <c r="DT25" s="860"/>
      <c r="DU25" s="861"/>
      <c r="DV25" s="862"/>
      <c r="DW25" s="863"/>
      <c r="DX25" s="863"/>
      <c r="DY25" s="863"/>
      <c r="DZ25" s="864"/>
      <c r="EA25" s="244"/>
    </row>
    <row r="26" spans="1:131" s="245" customFormat="1" ht="26.25" customHeight="1" x14ac:dyDescent="0.15">
      <c r="A26" s="818" t="s">
        <v>368</v>
      </c>
      <c r="B26" s="819"/>
      <c r="C26" s="819"/>
      <c r="D26" s="819"/>
      <c r="E26" s="819"/>
      <c r="F26" s="819"/>
      <c r="G26" s="819"/>
      <c r="H26" s="819"/>
      <c r="I26" s="819"/>
      <c r="J26" s="819"/>
      <c r="K26" s="819"/>
      <c r="L26" s="819"/>
      <c r="M26" s="819"/>
      <c r="N26" s="819"/>
      <c r="O26" s="819"/>
      <c r="P26" s="820"/>
      <c r="Q26" s="795" t="s">
        <v>391</v>
      </c>
      <c r="R26" s="796"/>
      <c r="S26" s="796"/>
      <c r="T26" s="796"/>
      <c r="U26" s="797"/>
      <c r="V26" s="795" t="s">
        <v>392</v>
      </c>
      <c r="W26" s="796"/>
      <c r="X26" s="796"/>
      <c r="Y26" s="796"/>
      <c r="Z26" s="797"/>
      <c r="AA26" s="795" t="s">
        <v>393</v>
      </c>
      <c r="AB26" s="796"/>
      <c r="AC26" s="796"/>
      <c r="AD26" s="796"/>
      <c r="AE26" s="796"/>
      <c r="AF26" s="890" t="s">
        <v>394</v>
      </c>
      <c r="AG26" s="891"/>
      <c r="AH26" s="891"/>
      <c r="AI26" s="891"/>
      <c r="AJ26" s="892"/>
      <c r="AK26" s="796" t="s">
        <v>395</v>
      </c>
      <c r="AL26" s="796"/>
      <c r="AM26" s="796"/>
      <c r="AN26" s="796"/>
      <c r="AO26" s="797"/>
      <c r="AP26" s="795" t="s">
        <v>396</v>
      </c>
      <c r="AQ26" s="796"/>
      <c r="AR26" s="796"/>
      <c r="AS26" s="796"/>
      <c r="AT26" s="797"/>
      <c r="AU26" s="795" t="s">
        <v>397</v>
      </c>
      <c r="AV26" s="796"/>
      <c r="AW26" s="796"/>
      <c r="AX26" s="796"/>
      <c r="AY26" s="797"/>
      <c r="AZ26" s="795" t="s">
        <v>398</v>
      </c>
      <c r="BA26" s="796"/>
      <c r="BB26" s="796"/>
      <c r="BC26" s="796"/>
      <c r="BD26" s="797"/>
      <c r="BE26" s="795" t="s">
        <v>375</v>
      </c>
      <c r="BF26" s="796"/>
      <c r="BG26" s="796"/>
      <c r="BH26" s="796"/>
      <c r="BI26" s="807"/>
      <c r="BJ26" s="250"/>
      <c r="BK26" s="250"/>
      <c r="BL26" s="250"/>
      <c r="BM26" s="250"/>
      <c r="BN26" s="250"/>
      <c r="BO26" s="263"/>
      <c r="BP26" s="263"/>
      <c r="BQ26" s="260">
        <v>20</v>
      </c>
      <c r="BR26" s="261"/>
      <c r="BS26" s="846"/>
      <c r="BT26" s="847"/>
      <c r="BU26" s="847"/>
      <c r="BV26" s="847"/>
      <c r="BW26" s="847"/>
      <c r="BX26" s="847"/>
      <c r="BY26" s="847"/>
      <c r="BZ26" s="847"/>
      <c r="CA26" s="847"/>
      <c r="CB26" s="847"/>
      <c r="CC26" s="847"/>
      <c r="CD26" s="847"/>
      <c r="CE26" s="847"/>
      <c r="CF26" s="847"/>
      <c r="CG26" s="848"/>
      <c r="CH26" s="859"/>
      <c r="CI26" s="860"/>
      <c r="CJ26" s="860"/>
      <c r="CK26" s="860"/>
      <c r="CL26" s="861"/>
      <c r="CM26" s="859"/>
      <c r="CN26" s="860"/>
      <c r="CO26" s="860"/>
      <c r="CP26" s="860"/>
      <c r="CQ26" s="861"/>
      <c r="CR26" s="859"/>
      <c r="CS26" s="860"/>
      <c r="CT26" s="860"/>
      <c r="CU26" s="860"/>
      <c r="CV26" s="861"/>
      <c r="CW26" s="859"/>
      <c r="CX26" s="860"/>
      <c r="CY26" s="860"/>
      <c r="CZ26" s="860"/>
      <c r="DA26" s="861"/>
      <c r="DB26" s="859"/>
      <c r="DC26" s="860"/>
      <c r="DD26" s="860"/>
      <c r="DE26" s="860"/>
      <c r="DF26" s="861"/>
      <c r="DG26" s="859"/>
      <c r="DH26" s="860"/>
      <c r="DI26" s="860"/>
      <c r="DJ26" s="860"/>
      <c r="DK26" s="861"/>
      <c r="DL26" s="859"/>
      <c r="DM26" s="860"/>
      <c r="DN26" s="860"/>
      <c r="DO26" s="860"/>
      <c r="DP26" s="861"/>
      <c r="DQ26" s="859"/>
      <c r="DR26" s="860"/>
      <c r="DS26" s="860"/>
      <c r="DT26" s="860"/>
      <c r="DU26" s="861"/>
      <c r="DV26" s="862"/>
      <c r="DW26" s="863"/>
      <c r="DX26" s="863"/>
      <c r="DY26" s="863"/>
      <c r="DZ26" s="864"/>
      <c r="EA26" s="244"/>
    </row>
    <row r="27" spans="1:131" s="245" customFormat="1" ht="26.25" customHeight="1" thickBot="1" x14ac:dyDescent="0.2">
      <c r="A27" s="821"/>
      <c r="B27" s="822"/>
      <c r="C27" s="822"/>
      <c r="D27" s="822"/>
      <c r="E27" s="822"/>
      <c r="F27" s="822"/>
      <c r="G27" s="822"/>
      <c r="H27" s="822"/>
      <c r="I27" s="822"/>
      <c r="J27" s="822"/>
      <c r="K27" s="822"/>
      <c r="L27" s="822"/>
      <c r="M27" s="822"/>
      <c r="N27" s="822"/>
      <c r="O27" s="822"/>
      <c r="P27" s="823"/>
      <c r="Q27" s="798"/>
      <c r="R27" s="799"/>
      <c r="S27" s="799"/>
      <c r="T27" s="799"/>
      <c r="U27" s="800"/>
      <c r="V27" s="798"/>
      <c r="W27" s="799"/>
      <c r="X27" s="799"/>
      <c r="Y27" s="799"/>
      <c r="Z27" s="800"/>
      <c r="AA27" s="798"/>
      <c r="AB27" s="799"/>
      <c r="AC27" s="799"/>
      <c r="AD27" s="799"/>
      <c r="AE27" s="799"/>
      <c r="AF27" s="893"/>
      <c r="AG27" s="894"/>
      <c r="AH27" s="894"/>
      <c r="AI27" s="894"/>
      <c r="AJ27" s="895"/>
      <c r="AK27" s="799"/>
      <c r="AL27" s="799"/>
      <c r="AM27" s="799"/>
      <c r="AN27" s="799"/>
      <c r="AO27" s="800"/>
      <c r="AP27" s="798"/>
      <c r="AQ27" s="799"/>
      <c r="AR27" s="799"/>
      <c r="AS27" s="799"/>
      <c r="AT27" s="800"/>
      <c r="AU27" s="798"/>
      <c r="AV27" s="799"/>
      <c r="AW27" s="799"/>
      <c r="AX27" s="799"/>
      <c r="AY27" s="800"/>
      <c r="AZ27" s="798"/>
      <c r="BA27" s="799"/>
      <c r="BB27" s="799"/>
      <c r="BC27" s="799"/>
      <c r="BD27" s="800"/>
      <c r="BE27" s="798"/>
      <c r="BF27" s="799"/>
      <c r="BG27" s="799"/>
      <c r="BH27" s="799"/>
      <c r="BI27" s="808"/>
      <c r="BJ27" s="250"/>
      <c r="BK27" s="250"/>
      <c r="BL27" s="250"/>
      <c r="BM27" s="250"/>
      <c r="BN27" s="250"/>
      <c r="BO27" s="263"/>
      <c r="BP27" s="263"/>
      <c r="BQ27" s="260">
        <v>21</v>
      </c>
      <c r="BR27" s="261"/>
      <c r="BS27" s="846"/>
      <c r="BT27" s="847"/>
      <c r="BU27" s="847"/>
      <c r="BV27" s="847"/>
      <c r="BW27" s="847"/>
      <c r="BX27" s="847"/>
      <c r="BY27" s="847"/>
      <c r="BZ27" s="847"/>
      <c r="CA27" s="847"/>
      <c r="CB27" s="847"/>
      <c r="CC27" s="847"/>
      <c r="CD27" s="847"/>
      <c r="CE27" s="847"/>
      <c r="CF27" s="847"/>
      <c r="CG27" s="848"/>
      <c r="CH27" s="859"/>
      <c r="CI27" s="860"/>
      <c r="CJ27" s="860"/>
      <c r="CK27" s="860"/>
      <c r="CL27" s="861"/>
      <c r="CM27" s="859"/>
      <c r="CN27" s="860"/>
      <c r="CO27" s="860"/>
      <c r="CP27" s="860"/>
      <c r="CQ27" s="861"/>
      <c r="CR27" s="859"/>
      <c r="CS27" s="860"/>
      <c r="CT27" s="860"/>
      <c r="CU27" s="860"/>
      <c r="CV27" s="861"/>
      <c r="CW27" s="859"/>
      <c r="CX27" s="860"/>
      <c r="CY27" s="860"/>
      <c r="CZ27" s="860"/>
      <c r="DA27" s="861"/>
      <c r="DB27" s="859"/>
      <c r="DC27" s="860"/>
      <c r="DD27" s="860"/>
      <c r="DE27" s="860"/>
      <c r="DF27" s="861"/>
      <c r="DG27" s="859"/>
      <c r="DH27" s="860"/>
      <c r="DI27" s="860"/>
      <c r="DJ27" s="860"/>
      <c r="DK27" s="861"/>
      <c r="DL27" s="859"/>
      <c r="DM27" s="860"/>
      <c r="DN27" s="860"/>
      <c r="DO27" s="860"/>
      <c r="DP27" s="861"/>
      <c r="DQ27" s="859"/>
      <c r="DR27" s="860"/>
      <c r="DS27" s="860"/>
      <c r="DT27" s="860"/>
      <c r="DU27" s="861"/>
      <c r="DV27" s="862"/>
      <c r="DW27" s="863"/>
      <c r="DX27" s="863"/>
      <c r="DY27" s="863"/>
      <c r="DZ27" s="864"/>
      <c r="EA27" s="244"/>
    </row>
    <row r="28" spans="1:131" s="245" customFormat="1" ht="26.25" customHeight="1" thickTop="1" x14ac:dyDescent="0.15">
      <c r="A28" s="264">
        <v>1</v>
      </c>
      <c r="B28" s="809" t="s">
        <v>399</v>
      </c>
      <c r="C28" s="810"/>
      <c r="D28" s="810"/>
      <c r="E28" s="810"/>
      <c r="F28" s="810"/>
      <c r="G28" s="810"/>
      <c r="H28" s="810"/>
      <c r="I28" s="810"/>
      <c r="J28" s="810"/>
      <c r="K28" s="810"/>
      <c r="L28" s="810"/>
      <c r="M28" s="810"/>
      <c r="N28" s="810"/>
      <c r="O28" s="810"/>
      <c r="P28" s="811"/>
      <c r="Q28" s="900">
        <v>835</v>
      </c>
      <c r="R28" s="901"/>
      <c r="S28" s="901"/>
      <c r="T28" s="901"/>
      <c r="U28" s="901"/>
      <c r="V28" s="901">
        <v>832</v>
      </c>
      <c r="W28" s="901"/>
      <c r="X28" s="901"/>
      <c r="Y28" s="901"/>
      <c r="Z28" s="901"/>
      <c r="AA28" s="901">
        <v>3</v>
      </c>
      <c r="AB28" s="901"/>
      <c r="AC28" s="901"/>
      <c r="AD28" s="901"/>
      <c r="AE28" s="902"/>
      <c r="AF28" s="903">
        <v>3</v>
      </c>
      <c r="AG28" s="901"/>
      <c r="AH28" s="901"/>
      <c r="AI28" s="901"/>
      <c r="AJ28" s="904"/>
      <c r="AK28" s="905">
        <v>39</v>
      </c>
      <c r="AL28" s="896"/>
      <c r="AM28" s="896"/>
      <c r="AN28" s="896"/>
      <c r="AO28" s="896"/>
      <c r="AP28" s="896" t="s">
        <v>569</v>
      </c>
      <c r="AQ28" s="896"/>
      <c r="AR28" s="896"/>
      <c r="AS28" s="896"/>
      <c r="AT28" s="896"/>
      <c r="AU28" s="896" t="s">
        <v>569</v>
      </c>
      <c r="AV28" s="896"/>
      <c r="AW28" s="896"/>
      <c r="AX28" s="896"/>
      <c r="AY28" s="896"/>
      <c r="AZ28" s="897" t="s">
        <v>569</v>
      </c>
      <c r="BA28" s="897"/>
      <c r="BB28" s="897"/>
      <c r="BC28" s="897"/>
      <c r="BD28" s="897"/>
      <c r="BE28" s="898"/>
      <c r="BF28" s="898"/>
      <c r="BG28" s="898"/>
      <c r="BH28" s="898"/>
      <c r="BI28" s="899"/>
      <c r="BJ28" s="250"/>
      <c r="BK28" s="250"/>
      <c r="BL28" s="250"/>
      <c r="BM28" s="250"/>
      <c r="BN28" s="250"/>
      <c r="BO28" s="263"/>
      <c r="BP28" s="263"/>
      <c r="BQ28" s="260">
        <v>22</v>
      </c>
      <c r="BR28" s="261"/>
      <c r="BS28" s="846"/>
      <c r="BT28" s="847"/>
      <c r="BU28" s="847"/>
      <c r="BV28" s="847"/>
      <c r="BW28" s="847"/>
      <c r="BX28" s="847"/>
      <c r="BY28" s="847"/>
      <c r="BZ28" s="847"/>
      <c r="CA28" s="847"/>
      <c r="CB28" s="847"/>
      <c r="CC28" s="847"/>
      <c r="CD28" s="847"/>
      <c r="CE28" s="847"/>
      <c r="CF28" s="847"/>
      <c r="CG28" s="848"/>
      <c r="CH28" s="859"/>
      <c r="CI28" s="860"/>
      <c r="CJ28" s="860"/>
      <c r="CK28" s="860"/>
      <c r="CL28" s="861"/>
      <c r="CM28" s="859"/>
      <c r="CN28" s="860"/>
      <c r="CO28" s="860"/>
      <c r="CP28" s="860"/>
      <c r="CQ28" s="861"/>
      <c r="CR28" s="859"/>
      <c r="CS28" s="860"/>
      <c r="CT28" s="860"/>
      <c r="CU28" s="860"/>
      <c r="CV28" s="861"/>
      <c r="CW28" s="859"/>
      <c r="CX28" s="860"/>
      <c r="CY28" s="860"/>
      <c r="CZ28" s="860"/>
      <c r="DA28" s="861"/>
      <c r="DB28" s="859"/>
      <c r="DC28" s="860"/>
      <c r="DD28" s="860"/>
      <c r="DE28" s="860"/>
      <c r="DF28" s="861"/>
      <c r="DG28" s="859"/>
      <c r="DH28" s="860"/>
      <c r="DI28" s="860"/>
      <c r="DJ28" s="860"/>
      <c r="DK28" s="861"/>
      <c r="DL28" s="859"/>
      <c r="DM28" s="860"/>
      <c r="DN28" s="860"/>
      <c r="DO28" s="860"/>
      <c r="DP28" s="861"/>
      <c r="DQ28" s="859"/>
      <c r="DR28" s="860"/>
      <c r="DS28" s="860"/>
      <c r="DT28" s="860"/>
      <c r="DU28" s="861"/>
      <c r="DV28" s="862"/>
      <c r="DW28" s="863"/>
      <c r="DX28" s="863"/>
      <c r="DY28" s="863"/>
      <c r="DZ28" s="864"/>
      <c r="EA28" s="244"/>
    </row>
    <row r="29" spans="1:131" s="245" customFormat="1" ht="26.25" customHeight="1" x14ac:dyDescent="0.15">
      <c r="A29" s="264">
        <v>2</v>
      </c>
      <c r="B29" s="833" t="s">
        <v>400</v>
      </c>
      <c r="C29" s="834"/>
      <c r="D29" s="834"/>
      <c r="E29" s="834"/>
      <c r="F29" s="834"/>
      <c r="G29" s="834"/>
      <c r="H29" s="834"/>
      <c r="I29" s="834"/>
      <c r="J29" s="834"/>
      <c r="K29" s="834"/>
      <c r="L29" s="834"/>
      <c r="M29" s="834"/>
      <c r="N29" s="834"/>
      <c r="O29" s="834"/>
      <c r="P29" s="835"/>
      <c r="Q29" s="836">
        <v>559</v>
      </c>
      <c r="R29" s="837"/>
      <c r="S29" s="837"/>
      <c r="T29" s="837"/>
      <c r="U29" s="837"/>
      <c r="V29" s="837">
        <v>551</v>
      </c>
      <c r="W29" s="837"/>
      <c r="X29" s="837"/>
      <c r="Y29" s="837"/>
      <c r="Z29" s="837"/>
      <c r="AA29" s="837">
        <v>8</v>
      </c>
      <c r="AB29" s="837"/>
      <c r="AC29" s="837"/>
      <c r="AD29" s="837"/>
      <c r="AE29" s="838"/>
      <c r="AF29" s="839">
        <v>3</v>
      </c>
      <c r="AG29" s="840"/>
      <c r="AH29" s="840"/>
      <c r="AI29" s="840"/>
      <c r="AJ29" s="841"/>
      <c r="AK29" s="908">
        <v>78</v>
      </c>
      <c r="AL29" s="909"/>
      <c r="AM29" s="909"/>
      <c r="AN29" s="909"/>
      <c r="AO29" s="909"/>
      <c r="AP29" s="909" t="s">
        <v>569</v>
      </c>
      <c r="AQ29" s="909"/>
      <c r="AR29" s="909"/>
      <c r="AS29" s="909"/>
      <c r="AT29" s="909"/>
      <c r="AU29" s="909" t="s">
        <v>569</v>
      </c>
      <c r="AV29" s="909"/>
      <c r="AW29" s="909"/>
      <c r="AX29" s="909"/>
      <c r="AY29" s="909"/>
      <c r="AZ29" s="910" t="s">
        <v>569</v>
      </c>
      <c r="BA29" s="910"/>
      <c r="BB29" s="910"/>
      <c r="BC29" s="910"/>
      <c r="BD29" s="910"/>
      <c r="BE29" s="906"/>
      <c r="BF29" s="906"/>
      <c r="BG29" s="906"/>
      <c r="BH29" s="906"/>
      <c r="BI29" s="907"/>
      <c r="BJ29" s="250"/>
      <c r="BK29" s="250"/>
      <c r="BL29" s="250"/>
      <c r="BM29" s="250"/>
      <c r="BN29" s="250"/>
      <c r="BO29" s="263"/>
      <c r="BP29" s="263"/>
      <c r="BQ29" s="260">
        <v>23</v>
      </c>
      <c r="BR29" s="261"/>
      <c r="BS29" s="846"/>
      <c r="BT29" s="847"/>
      <c r="BU29" s="847"/>
      <c r="BV29" s="847"/>
      <c r="BW29" s="847"/>
      <c r="BX29" s="847"/>
      <c r="BY29" s="847"/>
      <c r="BZ29" s="847"/>
      <c r="CA29" s="847"/>
      <c r="CB29" s="847"/>
      <c r="CC29" s="847"/>
      <c r="CD29" s="847"/>
      <c r="CE29" s="847"/>
      <c r="CF29" s="847"/>
      <c r="CG29" s="848"/>
      <c r="CH29" s="859"/>
      <c r="CI29" s="860"/>
      <c r="CJ29" s="860"/>
      <c r="CK29" s="860"/>
      <c r="CL29" s="861"/>
      <c r="CM29" s="859"/>
      <c r="CN29" s="860"/>
      <c r="CO29" s="860"/>
      <c r="CP29" s="860"/>
      <c r="CQ29" s="861"/>
      <c r="CR29" s="859"/>
      <c r="CS29" s="860"/>
      <c r="CT29" s="860"/>
      <c r="CU29" s="860"/>
      <c r="CV29" s="861"/>
      <c r="CW29" s="859"/>
      <c r="CX29" s="860"/>
      <c r="CY29" s="860"/>
      <c r="CZ29" s="860"/>
      <c r="DA29" s="861"/>
      <c r="DB29" s="859"/>
      <c r="DC29" s="860"/>
      <c r="DD29" s="860"/>
      <c r="DE29" s="860"/>
      <c r="DF29" s="861"/>
      <c r="DG29" s="859"/>
      <c r="DH29" s="860"/>
      <c r="DI29" s="860"/>
      <c r="DJ29" s="860"/>
      <c r="DK29" s="861"/>
      <c r="DL29" s="859"/>
      <c r="DM29" s="860"/>
      <c r="DN29" s="860"/>
      <c r="DO29" s="860"/>
      <c r="DP29" s="861"/>
      <c r="DQ29" s="859"/>
      <c r="DR29" s="860"/>
      <c r="DS29" s="860"/>
      <c r="DT29" s="860"/>
      <c r="DU29" s="861"/>
      <c r="DV29" s="862"/>
      <c r="DW29" s="863"/>
      <c r="DX29" s="863"/>
      <c r="DY29" s="863"/>
      <c r="DZ29" s="864"/>
      <c r="EA29" s="244"/>
    </row>
    <row r="30" spans="1:131" s="245" customFormat="1" ht="26.25" customHeight="1" x14ac:dyDescent="0.15">
      <c r="A30" s="264">
        <v>3</v>
      </c>
      <c r="B30" s="833" t="s">
        <v>401</v>
      </c>
      <c r="C30" s="834"/>
      <c r="D30" s="834"/>
      <c r="E30" s="834"/>
      <c r="F30" s="834"/>
      <c r="G30" s="834"/>
      <c r="H30" s="834"/>
      <c r="I30" s="834"/>
      <c r="J30" s="834"/>
      <c r="K30" s="834"/>
      <c r="L30" s="834"/>
      <c r="M30" s="834"/>
      <c r="N30" s="834"/>
      <c r="O30" s="834"/>
      <c r="P30" s="835"/>
      <c r="Q30" s="836">
        <v>85</v>
      </c>
      <c r="R30" s="837"/>
      <c r="S30" s="837"/>
      <c r="T30" s="837"/>
      <c r="U30" s="837"/>
      <c r="V30" s="837">
        <v>85</v>
      </c>
      <c r="W30" s="837"/>
      <c r="X30" s="837"/>
      <c r="Y30" s="837"/>
      <c r="Z30" s="837"/>
      <c r="AA30" s="837" t="s">
        <v>569</v>
      </c>
      <c r="AB30" s="837"/>
      <c r="AC30" s="837"/>
      <c r="AD30" s="837"/>
      <c r="AE30" s="838"/>
      <c r="AF30" s="839" t="s">
        <v>402</v>
      </c>
      <c r="AG30" s="840"/>
      <c r="AH30" s="840"/>
      <c r="AI30" s="840"/>
      <c r="AJ30" s="841"/>
      <c r="AK30" s="908">
        <v>28</v>
      </c>
      <c r="AL30" s="909"/>
      <c r="AM30" s="909"/>
      <c r="AN30" s="909"/>
      <c r="AO30" s="909"/>
      <c r="AP30" s="909" t="s">
        <v>569</v>
      </c>
      <c r="AQ30" s="909"/>
      <c r="AR30" s="909"/>
      <c r="AS30" s="909"/>
      <c r="AT30" s="909"/>
      <c r="AU30" s="909" t="s">
        <v>569</v>
      </c>
      <c r="AV30" s="909"/>
      <c r="AW30" s="909"/>
      <c r="AX30" s="909"/>
      <c r="AY30" s="909"/>
      <c r="AZ30" s="910" t="s">
        <v>569</v>
      </c>
      <c r="BA30" s="910"/>
      <c r="BB30" s="910"/>
      <c r="BC30" s="910"/>
      <c r="BD30" s="910"/>
      <c r="BE30" s="906"/>
      <c r="BF30" s="906"/>
      <c r="BG30" s="906"/>
      <c r="BH30" s="906"/>
      <c r="BI30" s="907"/>
      <c r="BJ30" s="250"/>
      <c r="BK30" s="250"/>
      <c r="BL30" s="250"/>
      <c r="BM30" s="250"/>
      <c r="BN30" s="250"/>
      <c r="BO30" s="263"/>
      <c r="BP30" s="263"/>
      <c r="BQ30" s="260">
        <v>24</v>
      </c>
      <c r="BR30" s="261"/>
      <c r="BS30" s="846"/>
      <c r="BT30" s="847"/>
      <c r="BU30" s="847"/>
      <c r="BV30" s="847"/>
      <c r="BW30" s="847"/>
      <c r="BX30" s="847"/>
      <c r="BY30" s="847"/>
      <c r="BZ30" s="847"/>
      <c r="CA30" s="847"/>
      <c r="CB30" s="847"/>
      <c r="CC30" s="847"/>
      <c r="CD30" s="847"/>
      <c r="CE30" s="847"/>
      <c r="CF30" s="847"/>
      <c r="CG30" s="848"/>
      <c r="CH30" s="859"/>
      <c r="CI30" s="860"/>
      <c r="CJ30" s="860"/>
      <c r="CK30" s="860"/>
      <c r="CL30" s="861"/>
      <c r="CM30" s="859"/>
      <c r="CN30" s="860"/>
      <c r="CO30" s="860"/>
      <c r="CP30" s="860"/>
      <c r="CQ30" s="861"/>
      <c r="CR30" s="859"/>
      <c r="CS30" s="860"/>
      <c r="CT30" s="860"/>
      <c r="CU30" s="860"/>
      <c r="CV30" s="861"/>
      <c r="CW30" s="859"/>
      <c r="CX30" s="860"/>
      <c r="CY30" s="860"/>
      <c r="CZ30" s="860"/>
      <c r="DA30" s="861"/>
      <c r="DB30" s="859"/>
      <c r="DC30" s="860"/>
      <c r="DD30" s="860"/>
      <c r="DE30" s="860"/>
      <c r="DF30" s="861"/>
      <c r="DG30" s="859"/>
      <c r="DH30" s="860"/>
      <c r="DI30" s="860"/>
      <c r="DJ30" s="860"/>
      <c r="DK30" s="861"/>
      <c r="DL30" s="859"/>
      <c r="DM30" s="860"/>
      <c r="DN30" s="860"/>
      <c r="DO30" s="860"/>
      <c r="DP30" s="861"/>
      <c r="DQ30" s="859"/>
      <c r="DR30" s="860"/>
      <c r="DS30" s="860"/>
      <c r="DT30" s="860"/>
      <c r="DU30" s="861"/>
      <c r="DV30" s="862"/>
      <c r="DW30" s="863"/>
      <c r="DX30" s="863"/>
      <c r="DY30" s="863"/>
      <c r="DZ30" s="864"/>
      <c r="EA30" s="244"/>
    </row>
    <row r="31" spans="1:131" s="245" customFormat="1" ht="26.25" customHeight="1" x14ac:dyDescent="0.15">
      <c r="A31" s="264">
        <v>4</v>
      </c>
      <c r="B31" s="833" t="s">
        <v>403</v>
      </c>
      <c r="C31" s="834"/>
      <c r="D31" s="834"/>
      <c r="E31" s="834"/>
      <c r="F31" s="834"/>
      <c r="G31" s="834"/>
      <c r="H31" s="834"/>
      <c r="I31" s="834"/>
      <c r="J31" s="834"/>
      <c r="K31" s="834"/>
      <c r="L31" s="834"/>
      <c r="M31" s="834"/>
      <c r="N31" s="834"/>
      <c r="O31" s="834"/>
      <c r="P31" s="835"/>
      <c r="Q31" s="836">
        <v>161</v>
      </c>
      <c r="R31" s="837"/>
      <c r="S31" s="837"/>
      <c r="T31" s="837"/>
      <c r="U31" s="837"/>
      <c r="V31" s="837">
        <v>130</v>
      </c>
      <c r="W31" s="837"/>
      <c r="X31" s="837"/>
      <c r="Y31" s="837"/>
      <c r="Z31" s="837"/>
      <c r="AA31" s="837">
        <v>31</v>
      </c>
      <c r="AB31" s="837"/>
      <c r="AC31" s="837"/>
      <c r="AD31" s="837"/>
      <c r="AE31" s="838"/>
      <c r="AF31" s="839">
        <v>464</v>
      </c>
      <c r="AG31" s="840"/>
      <c r="AH31" s="840"/>
      <c r="AI31" s="840"/>
      <c r="AJ31" s="841"/>
      <c r="AK31" s="908">
        <v>29</v>
      </c>
      <c r="AL31" s="909"/>
      <c r="AM31" s="909"/>
      <c r="AN31" s="909"/>
      <c r="AO31" s="909"/>
      <c r="AP31" s="909">
        <v>646</v>
      </c>
      <c r="AQ31" s="909"/>
      <c r="AR31" s="909"/>
      <c r="AS31" s="909"/>
      <c r="AT31" s="909"/>
      <c r="AU31" s="909">
        <v>208</v>
      </c>
      <c r="AV31" s="909"/>
      <c r="AW31" s="909"/>
      <c r="AX31" s="909"/>
      <c r="AY31" s="909"/>
      <c r="AZ31" s="910" t="s">
        <v>569</v>
      </c>
      <c r="BA31" s="910"/>
      <c r="BB31" s="910"/>
      <c r="BC31" s="910"/>
      <c r="BD31" s="910"/>
      <c r="BE31" s="906" t="s">
        <v>404</v>
      </c>
      <c r="BF31" s="906"/>
      <c r="BG31" s="906"/>
      <c r="BH31" s="906"/>
      <c r="BI31" s="907"/>
      <c r="BJ31" s="250"/>
      <c r="BK31" s="250"/>
      <c r="BL31" s="250"/>
      <c r="BM31" s="250"/>
      <c r="BN31" s="250"/>
      <c r="BO31" s="263"/>
      <c r="BP31" s="263"/>
      <c r="BQ31" s="260">
        <v>25</v>
      </c>
      <c r="BR31" s="261"/>
      <c r="BS31" s="846"/>
      <c r="BT31" s="847"/>
      <c r="BU31" s="847"/>
      <c r="BV31" s="847"/>
      <c r="BW31" s="847"/>
      <c r="BX31" s="847"/>
      <c r="BY31" s="847"/>
      <c r="BZ31" s="847"/>
      <c r="CA31" s="847"/>
      <c r="CB31" s="847"/>
      <c r="CC31" s="847"/>
      <c r="CD31" s="847"/>
      <c r="CE31" s="847"/>
      <c r="CF31" s="847"/>
      <c r="CG31" s="848"/>
      <c r="CH31" s="859"/>
      <c r="CI31" s="860"/>
      <c r="CJ31" s="860"/>
      <c r="CK31" s="860"/>
      <c r="CL31" s="861"/>
      <c r="CM31" s="859"/>
      <c r="CN31" s="860"/>
      <c r="CO31" s="860"/>
      <c r="CP31" s="860"/>
      <c r="CQ31" s="861"/>
      <c r="CR31" s="859"/>
      <c r="CS31" s="860"/>
      <c r="CT31" s="860"/>
      <c r="CU31" s="860"/>
      <c r="CV31" s="861"/>
      <c r="CW31" s="859"/>
      <c r="CX31" s="860"/>
      <c r="CY31" s="860"/>
      <c r="CZ31" s="860"/>
      <c r="DA31" s="861"/>
      <c r="DB31" s="859"/>
      <c r="DC31" s="860"/>
      <c r="DD31" s="860"/>
      <c r="DE31" s="860"/>
      <c r="DF31" s="861"/>
      <c r="DG31" s="859"/>
      <c r="DH31" s="860"/>
      <c r="DI31" s="860"/>
      <c r="DJ31" s="860"/>
      <c r="DK31" s="861"/>
      <c r="DL31" s="859"/>
      <c r="DM31" s="860"/>
      <c r="DN31" s="860"/>
      <c r="DO31" s="860"/>
      <c r="DP31" s="861"/>
      <c r="DQ31" s="859"/>
      <c r="DR31" s="860"/>
      <c r="DS31" s="860"/>
      <c r="DT31" s="860"/>
      <c r="DU31" s="861"/>
      <c r="DV31" s="862"/>
      <c r="DW31" s="863"/>
      <c r="DX31" s="863"/>
      <c r="DY31" s="863"/>
      <c r="DZ31" s="864"/>
      <c r="EA31" s="244"/>
    </row>
    <row r="32" spans="1:131" s="245" customFormat="1" ht="26.25" customHeight="1" x14ac:dyDescent="0.15">
      <c r="A32" s="264">
        <v>5</v>
      </c>
      <c r="B32" s="833" t="s">
        <v>405</v>
      </c>
      <c r="C32" s="834"/>
      <c r="D32" s="834"/>
      <c r="E32" s="834"/>
      <c r="F32" s="834"/>
      <c r="G32" s="834"/>
      <c r="H32" s="834"/>
      <c r="I32" s="834"/>
      <c r="J32" s="834"/>
      <c r="K32" s="834"/>
      <c r="L32" s="834"/>
      <c r="M32" s="834"/>
      <c r="N32" s="834"/>
      <c r="O32" s="834"/>
      <c r="P32" s="835"/>
      <c r="Q32" s="836">
        <v>181</v>
      </c>
      <c r="R32" s="837"/>
      <c r="S32" s="837"/>
      <c r="T32" s="837"/>
      <c r="U32" s="837"/>
      <c r="V32" s="837">
        <v>181</v>
      </c>
      <c r="W32" s="837"/>
      <c r="X32" s="837"/>
      <c r="Y32" s="837"/>
      <c r="Z32" s="837"/>
      <c r="AA32" s="837" t="s">
        <v>569</v>
      </c>
      <c r="AB32" s="837"/>
      <c r="AC32" s="837"/>
      <c r="AD32" s="837"/>
      <c r="AE32" s="838"/>
      <c r="AF32" s="839" t="s">
        <v>179</v>
      </c>
      <c r="AG32" s="840"/>
      <c r="AH32" s="840"/>
      <c r="AI32" s="840"/>
      <c r="AJ32" s="841"/>
      <c r="AK32" s="908">
        <v>91</v>
      </c>
      <c r="AL32" s="909"/>
      <c r="AM32" s="909"/>
      <c r="AN32" s="909"/>
      <c r="AO32" s="909"/>
      <c r="AP32" s="909">
        <v>521</v>
      </c>
      <c r="AQ32" s="909"/>
      <c r="AR32" s="909"/>
      <c r="AS32" s="909"/>
      <c r="AT32" s="909"/>
      <c r="AU32" s="909">
        <v>351</v>
      </c>
      <c r="AV32" s="909"/>
      <c r="AW32" s="909"/>
      <c r="AX32" s="909"/>
      <c r="AY32" s="909"/>
      <c r="AZ32" s="910" t="s">
        <v>569</v>
      </c>
      <c r="BA32" s="910"/>
      <c r="BB32" s="910"/>
      <c r="BC32" s="910"/>
      <c r="BD32" s="910"/>
      <c r="BE32" s="906" t="s">
        <v>406</v>
      </c>
      <c r="BF32" s="906"/>
      <c r="BG32" s="906"/>
      <c r="BH32" s="906"/>
      <c r="BI32" s="907"/>
      <c r="BJ32" s="250"/>
      <c r="BK32" s="250"/>
      <c r="BL32" s="250"/>
      <c r="BM32" s="250"/>
      <c r="BN32" s="250"/>
      <c r="BO32" s="263"/>
      <c r="BP32" s="263"/>
      <c r="BQ32" s="260">
        <v>26</v>
      </c>
      <c r="BR32" s="261"/>
      <c r="BS32" s="846"/>
      <c r="BT32" s="847"/>
      <c r="BU32" s="847"/>
      <c r="BV32" s="847"/>
      <c r="BW32" s="847"/>
      <c r="BX32" s="847"/>
      <c r="BY32" s="847"/>
      <c r="BZ32" s="847"/>
      <c r="CA32" s="847"/>
      <c r="CB32" s="847"/>
      <c r="CC32" s="847"/>
      <c r="CD32" s="847"/>
      <c r="CE32" s="847"/>
      <c r="CF32" s="847"/>
      <c r="CG32" s="848"/>
      <c r="CH32" s="859"/>
      <c r="CI32" s="860"/>
      <c r="CJ32" s="860"/>
      <c r="CK32" s="860"/>
      <c r="CL32" s="861"/>
      <c r="CM32" s="859"/>
      <c r="CN32" s="860"/>
      <c r="CO32" s="860"/>
      <c r="CP32" s="860"/>
      <c r="CQ32" s="861"/>
      <c r="CR32" s="859"/>
      <c r="CS32" s="860"/>
      <c r="CT32" s="860"/>
      <c r="CU32" s="860"/>
      <c r="CV32" s="861"/>
      <c r="CW32" s="859"/>
      <c r="CX32" s="860"/>
      <c r="CY32" s="860"/>
      <c r="CZ32" s="860"/>
      <c r="DA32" s="861"/>
      <c r="DB32" s="859"/>
      <c r="DC32" s="860"/>
      <c r="DD32" s="860"/>
      <c r="DE32" s="860"/>
      <c r="DF32" s="861"/>
      <c r="DG32" s="859"/>
      <c r="DH32" s="860"/>
      <c r="DI32" s="860"/>
      <c r="DJ32" s="860"/>
      <c r="DK32" s="861"/>
      <c r="DL32" s="859"/>
      <c r="DM32" s="860"/>
      <c r="DN32" s="860"/>
      <c r="DO32" s="860"/>
      <c r="DP32" s="861"/>
      <c r="DQ32" s="859"/>
      <c r="DR32" s="860"/>
      <c r="DS32" s="860"/>
      <c r="DT32" s="860"/>
      <c r="DU32" s="861"/>
      <c r="DV32" s="862"/>
      <c r="DW32" s="863"/>
      <c r="DX32" s="863"/>
      <c r="DY32" s="863"/>
      <c r="DZ32" s="864"/>
      <c r="EA32" s="244"/>
    </row>
    <row r="33" spans="1:131" s="245" customFormat="1" ht="26.25" customHeight="1" x14ac:dyDescent="0.15">
      <c r="A33" s="264">
        <v>6</v>
      </c>
      <c r="B33" s="833"/>
      <c r="C33" s="834"/>
      <c r="D33" s="834"/>
      <c r="E33" s="834"/>
      <c r="F33" s="834"/>
      <c r="G33" s="834"/>
      <c r="H33" s="834"/>
      <c r="I33" s="834"/>
      <c r="J33" s="834"/>
      <c r="K33" s="834"/>
      <c r="L33" s="834"/>
      <c r="M33" s="834"/>
      <c r="N33" s="834"/>
      <c r="O33" s="834"/>
      <c r="P33" s="835"/>
      <c r="Q33" s="836"/>
      <c r="R33" s="837"/>
      <c r="S33" s="837"/>
      <c r="T33" s="837"/>
      <c r="U33" s="837"/>
      <c r="V33" s="837"/>
      <c r="W33" s="837"/>
      <c r="X33" s="837"/>
      <c r="Y33" s="837"/>
      <c r="Z33" s="837"/>
      <c r="AA33" s="837"/>
      <c r="AB33" s="837"/>
      <c r="AC33" s="837"/>
      <c r="AD33" s="837"/>
      <c r="AE33" s="838"/>
      <c r="AF33" s="839"/>
      <c r="AG33" s="840"/>
      <c r="AH33" s="840"/>
      <c r="AI33" s="840"/>
      <c r="AJ33" s="841"/>
      <c r="AK33" s="908"/>
      <c r="AL33" s="909"/>
      <c r="AM33" s="909"/>
      <c r="AN33" s="909"/>
      <c r="AO33" s="909"/>
      <c r="AP33" s="909"/>
      <c r="AQ33" s="909"/>
      <c r="AR33" s="909"/>
      <c r="AS33" s="909"/>
      <c r="AT33" s="909"/>
      <c r="AU33" s="909"/>
      <c r="AV33" s="909"/>
      <c r="AW33" s="909"/>
      <c r="AX33" s="909"/>
      <c r="AY33" s="909"/>
      <c r="AZ33" s="910"/>
      <c r="BA33" s="910"/>
      <c r="BB33" s="910"/>
      <c r="BC33" s="910"/>
      <c r="BD33" s="910"/>
      <c r="BE33" s="906"/>
      <c r="BF33" s="906"/>
      <c r="BG33" s="906"/>
      <c r="BH33" s="906"/>
      <c r="BI33" s="907"/>
      <c r="BJ33" s="250"/>
      <c r="BK33" s="250"/>
      <c r="BL33" s="250"/>
      <c r="BM33" s="250"/>
      <c r="BN33" s="250"/>
      <c r="BO33" s="263"/>
      <c r="BP33" s="263"/>
      <c r="BQ33" s="260">
        <v>27</v>
      </c>
      <c r="BR33" s="261"/>
      <c r="BS33" s="846"/>
      <c r="BT33" s="847"/>
      <c r="BU33" s="847"/>
      <c r="BV33" s="847"/>
      <c r="BW33" s="847"/>
      <c r="BX33" s="847"/>
      <c r="BY33" s="847"/>
      <c r="BZ33" s="847"/>
      <c r="CA33" s="847"/>
      <c r="CB33" s="847"/>
      <c r="CC33" s="847"/>
      <c r="CD33" s="847"/>
      <c r="CE33" s="847"/>
      <c r="CF33" s="847"/>
      <c r="CG33" s="848"/>
      <c r="CH33" s="859"/>
      <c r="CI33" s="860"/>
      <c r="CJ33" s="860"/>
      <c r="CK33" s="860"/>
      <c r="CL33" s="861"/>
      <c r="CM33" s="859"/>
      <c r="CN33" s="860"/>
      <c r="CO33" s="860"/>
      <c r="CP33" s="860"/>
      <c r="CQ33" s="861"/>
      <c r="CR33" s="859"/>
      <c r="CS33" s="860"/>
      <c r="CT33" s="860"/>
      <c r="CU33" s="860"/>
      <c r="CV33" s="861"/>
      <c r="CW33" s="859"/>
      <c r="CX33" s="860"/>
      <c r="CY33" s="860"/>
      <c r="CZ33" s="860"/>
      <c r="DA33" s="861"/>
      <c r="DB33" s="859"/>
      <c r="DC33" s="860"/>
      <c r="DD33" s="860"/>
      <c r="DE33" s="860"/>
      <c r="DF33" s="861"/>
      <c r="DG33" s="859"/>
      <c r="DH33" s="860"/>
      <c r="DI33" s="860"/>
      <c r="DJ33" s="860"/>
      <c r="DK33" s="861"/>
      <c r="DL33" s="859"/>
      <c r="DM33" s="860"/>
      <c r="DN33" s="860"/>
      <c r="DO33" s="860"/>
      <c r="DP33" s="861"/>
      <c r="DQ33" s="859"/>
      <c r="DR33" s="860"/>
      <c r="DS33" s="860"/>
      <c r="DT33" s="860"/>
      <c r="DU33" s="861"/>
      <c r="DV33" s="862"/>
      <c r="DW33" s="863"/>
      <c r="DX33" s="863"/>
      <c r="DY33" s="863"/>
      <c r="DZ33" s="864"/>
      <c r="EA33" s="244"/>
    </row>
    <row r="34" spans="1:131" s="245" customFormat="1" ht="26.25" customHeight="1" x14ac:dyDescent="0.15">
      <c r="A34" s="264">
        <v>7</v>
      </c>
      <c r="B34" s="833"/>
      <c r="C34" s="834"/>
      <c r="D34" s="834"/>
      <c r="E34" s="834"/>
      <c r="F34" s="834"/>
      <c r="G34" s="834"/>
      <c r="H34" s="834"/>
      <c r="I34" s="834"/>
      <c r="J34" s="834"/>
      <c r="K34" s="834"/>
      <c r="L34" s="834"/>
      <c r="M34" s="834"/>
      <c r="N34" s="834"/>
      <c r="O34" s="834"/>
      <c r="P34" s="835"/>
      <c r="Q34" s="836"/>
      <c r="R34" s="837"/>
      <c r="S34" s="837"/>
      <c r="T34" s="837"/>
      <c r="U34" s="837"/>
      <c r="V34" s="837"/>
      <c r="W34" s="837"/>
      <c r="X34" s="837"/>
      <c r="Y34" s="837"/>
      <c r="Z34" s="837"/>
      <c r="AA34" s="837"/>
      <c r="AB34" s="837"/>
      <c r="AC34" s="837"/>
      <c r="AD34" s="837"/>
      <c r="AE34" s="838"/>
      <c r="AF34" s="839"/>
      <c r="AG34" s="840"/>
      <c r="AH34" s="840"/>
      <c r="AI34" s="840"/>
      <c r="AJ34" s="841"/>
      <c r="AK34" s="908"/>
      <c r="AL34" s="909"/>
      <c r="AM34" s="909"/>
      <c r="AN34" s="909"/>
      <c r="AO34" s="909"/>
      <c r="AP34" s="909"/>
      <c r="AQ34" s="909"/>
      <c r="AR34" s="909"/>
      <c r="AS34" s="909"/>
      <c r="AT34" s="909"/>
      <c r="AU34" s="909"/>
      <c r="AV34" s="909"/>
      <c r="AW34" s="909"/>
      <c r="AX34" s="909"/>
      <c r="AY34" s="909"/>
      <c r="AZ34" s="910"/>
      <c r="BA34" s="910"/>
      <c r="BB34" s="910"/>
      <c r="BC34" s="910"/>
      <c r="BD34" s="910"/>
      <c r="BE34" s="906"/>
      <c r="BF34" s="906"/>
      <c r="BG34" s="906"/>
      <c r="BH34" s="906"/>
      <c r="BI34" s="907"/>
      <c r="BJ34" s="250"/>
      <c r="BK34" s="250"/>
      <c r="BL34" s="250"/>
      <c r="BM34" s="250"/>
      <c r="BN34" s="250"/>
      <c r="BO34" s="263"/>
      <c r="BP34" s="263"/>
      <c r="BQ34" s="260">
        <v>28</v>
      </c>
      <c r="BR34" s="261"/>
      <c r="BS34" s="846"/>
      <c r="BT34" s="847"/>
      <c r="BU34" s="847"/>
      <c r="BV34" s="847"/>
      <c r="BW34" s="847"/>
      <c r="BX34" s="847"/>
      <c r="BY34" s="847"/>
      <c r="BZ34" s="847"/>
      <c r="CA34" s="847"/>
      <c r="CB34" s="847"/>
      <c r="CC34" s="847"/>
      <c r="CD34" s="847"/>
      <c r="CE34" s="847"/>
      <c r="CF34" s="847"/>
      <c r="CG34" s="848"/>
      <c r="CH34" s="859"/>
      <c r="CI34" s="860"/>
      <c r="CJ34" s="860"/>
      <c r="CK34" s="860"/>
      <c r="CL34" s="861"/>
      <c r="CM34" s="859"/>
      <c r="CN34" s="860"/>
      <c r="CO34" s="860"/>
      <c r="CP34" s="860"/>
      <c r="CQ34" s="861"/>
      <c r="CR34" s="859"/>
      <c r="CS34" s="860"/>
      <c r="CT34" s="860"/>
      <c r="CU34" s="860"/>
      <c r="CV34" s="861"/>
      <c r="CW34" s="859"/>
      <c r="CX34" s="860"/>
      <c r="CY34" s="860"/>
      <c r="CZ34" s="860"/>
      <c r="DA34" s="861"/>
      <c r="DB34" s="859"/>
      <c r="DC34" s="860"/>
      <c r="DD34" s="860"/>
      <c r="DE34" s="860"/>
      <c r="DF34" s="861"/>
      <c r="DG34" s="859"/>
      <c r="DH34" s="860"/>
      <c r="DI34" s="860"/>
      <c r="DJ34" s="860"/>
      <c r="DK34" s="861"/>
      <c r="DL34" s="859"/>
      <c r="DM34" s="860"/>
      <c r="DN34" s="860"/>
      <c r="DO34" s="860"/>
      <c r="DP34" s="861"/>
      <c r="DQ34" s="859"/>
      <c r="DR34" s="860"/>
      <c r="DS34" s="860"/>
      <c r="DT34" s="860"/>
      <c r="DU34" s="861"/>
      <c r="DV34" s="862"/>
      <c r="DW34" s="863"/>
      <c r="DX34" s="863"/>
      <c r="DY34" s="863"/>
      <c r="DZ34" s="864"/>
      <c r="EA34" s="244"/>
    </row>
    <row r="35" spans="1:131" s="245" customFormat="1" ht="26.25" customHeight="1" x14ac:dyDescent="0.15">
      <c r="A35" s="264">
        <v>8</v>
      </c>
      <c r="B35" s="833"/>
      <c r="C35" s="834"/>
      <c r="D35" s="834"/>
      <c r="E35" s="834"/>
      <c r="F35" s="834"/>
      <c r="G35" s="834"/>
      <c r="H35" s="834"/>
      <c r="I35" s="834"/>
      <c r="J35" s="834"/>
      <c r="K35" s="834"/>
      <c r="L35" s="834"/>
      <c r="M35" s="834"/>
      <c r="N35" s="834"/>
      <c r="O35" s="834"/>
      <c r="P35" s="835"/>
      <c r="Q35" s="836"/>
      <c r="R35" s="837"/>
      <c r="S35" s="837"/>
      <c r="T35" s="837"/>
      <c r="U35" s="837"/>
      <c r="V35" s="837"/>
      <c r="W35" s="837"/>
      <c r="X35" s="837"/>
      <c r="Y35" s="837"/>
      <c r="Z35" s="837"/>
      <c r="AA35" s="837"/>
      <c r="AB35" s="837"/>
      <c r="AC35" s="837"/>
      <c r="AD35" s="837"/>
      <c r="AE35" s="838"/>
      <c r="AF35" s="839"/>
      <c r="AG35" s="840"/>
      <c r="AH35" s="840"/>
      <c r="AI35" s="840"/>
      <c r="AJ35" s="841"/>
      <c r="AK35" s="908"/>
      <c r="AL35" s="909"/>
      <c r="AM35" s="909"/>
      <c r="AN35" s="909"/>
      <c r="AO35" s="909"/>
      <c r="AP35" s="909"/>
      <c r="AQ35" s="909"/>
      <c r="AR35" s="909"/>
      <c r="AS35" s="909"/>
      <c r="AT35" s="909"/>
      <c r="AU35" s="909"/>
      <c r="AV35" s="909"/>
      <c r="AW35" s="909"/>
      <c r="AX35" s="909"/>
      <c r="AY35" s="909"/>
      <c r="AZ35" s="910"/>
      <c r="BA35" s="910"/>
      <c r="BB35" s="910"/>
      <c r="BC35" s="910"/>
      <c r="BD35" s="910"/>
      <c r="BE35" s="906"/>
      <c r="BF35" s="906"/>
      <c r="BG35" s="906"/>
      <c r="BH35" s="906"/>
      <c r="BI35" s="907"/>
      <c r="BJ35" s="250"/>
      <c r="BK35" s="250"/>
      <c r="BL35" s="250"/>
      <c r="BM35" s="250"/>
      <c r="BN35" s="250"/>
      <c r="BO35" s="263"/>
      <c r="BP35" s="263"/>
      <c r="BQ35" s="260">
        <v>29</v>
      </c>
      <c r="BR35" s="261"/>
      <c r="BS35" s="846"/>
      <c r="BT35" s="847"/>
      <c r="BU35" s="847"/>
      <c r="BV35" s="847"/>
      <c r="BW35" s="847"/>
      <c r="BX35" s="847"/>
      <c r="BY35" s="847"/>
      <c r="BZ35" s="847"/>
      <c r="CA35" s="847"/>
      <c r="CB35" s="847"/>
      <c r="CC35" s="847"/>
      <c r="CD35" s="847"/>
      <c r="CE35" s="847"/>
      <c r="CF35" s="847"/>
      <c r="CG35" s="848"/>
      <c r="CH35" s="859"/>
      <c r="CI35" s="860"/>
      <c r="CJ35" s="860"/>
      <c r="CK35" s="860"/>
      <c r="CL35" s="861"/>
      <c r="CM35" s="859"/>
      <c r="CN35" s="860"/>
      <c r="CO35" s="860"/>
      <c r="CP35" s="860"/>
      <c r="CQ35" s="861"/>
      <c r="CR35" s="859"/>
      <c r="CS35" s="860"/>
      <c r="CT35" s="860"/>
      <c r="CU35" s="860"/>
      <c r="CV35" s="861"/>
      <c r="CW35" s="859"/>
      <c r="CX35" s="860"/>
      <c r="CY35" s="860"/>
      <c r="CZ35" s="860"/>
      <c r="DA35" s="861"/>
      <c r="DB35" s="859"/>
      <c r="DC35" s="860"/>
      <c r="DD35" s="860"/>
      <c r="DE35" s="860"/>
      <c r="DF35" s="861"/>
      <c r="DG35" s="859"/>
      <c r="DH35" s="860"/>
      <c r="DI35" s="860"/>
      <c r="DJ35" s="860"/>
      <c r="DK35" s="861"/>
      <c r="DL35" s="859"/>
      <c r="DM35" s="860"/>
      <c r="DN35" s="860"/>
      <c r="DO35" s="860"/>
      <c r="DP35" s="861"/>
      <c r="DQ35" s="859"/>
      <c r="DR35" s="860"/>
      <c r="DS35" s="860"/>
      <c r="DT35" s="860"/>
      <c r="DU35" s="861"/>
      <c r="DV35" s="862"/>
      <c r="DW35" s="863"/>
      <c r="DX35" s="863"/>
      <c r="DY35" s="863"/>
      <c r="DZ35" s="864"/>
      <c r="EA35" s="244"/>
    </row>
    <row r="36" spans="1:131" s="245" customFormat="1" ht="26.25" customHeight="1" x14ac:dyDescent="0.15">
      <c r="A36" s="264">
        <v>9</v>
      </c>
      <c r="B36" s="833"/>
      <c r="C36" s="834"/>
      <c r="D36" s="834"/>
      <c r="E36" s="834"/>
      <c r="F36" s="834"/>
      <c r="G36" s="834"/>
      <c r="H36" s="834"/>
      <c r="I36" s="834"/>
      <c r="J36" s="834"/>
      <c r="K36" s="834"/>
      <c r="L36" s="834"/>
      <c r="M36" s="834"/>
      <c r="N36" s="834"/>
      <c r="O36" s="834"/>
      <c r="P36" s="835"/>
      <c r="Q36" s="836"/>
      <c r="R36" s="837"/>
      <c r="S36" s="837"/>
      <c r="T36" s="837"/>
      <c r="U36" s="837"/>
      <c r="V36" s="837"/>
      <c r="W36" s="837"/>
      <c r="X36" s="837"/>
      <c r="Y36" s="837"/>
      <c r="Z36" s="837"/>
      <c r="AA36" s="837"/>
      <c r="AB36" s="837"/>
      <c r="AC36" s="837"/>
      <c r="AD36" s="837"/>
      <c r="AE36" s="838"/>
      <c r="AF36" s="839"/>
      <c r="AG36" s="840"/>
      <c r="AH36" s="840"/>
      <c r="AI36" s="840"/>
      <c r="AJ36" s="841"/>
      <c r="AK36" s="908"/>
      <c r="AL36" s="909"/>
      <c r="AM36" s="909"/>
      <c r="AN36" s="909"/>
      <c r="AO36" s="909"/>
      <c r="AP36" s="909"/>
      <c r="AQ36" s="909"/>
      <c r="AR36" s="909"/>
      <c r="AS36" s="909"/>
      <c r="AT36" s="909"/>
      <c r="AU36" s="909"/>
      <c r="AV36" s="909"/>
      <c r="AW36" s="909"/>
      <c r="AX36" s="909"/>
      <c r="AY36" s="909"/>
      <c r="AZ36" s="910"/>
      <c r="BA36" s="910"/>
      <c r="BB36" s="910"/>
      <c r="BC36" s="910"/>
      <c r="BD36" s="910"/>
      <c r="BE36" s="906"/>
      <c r="BF36" s="906"/>
      <c r="BG36" s="906"/>
      <c r="BH36" s="906"/>
      <c r="BI36" s="907"/>
      <c r="BJ36" s="250"/>
      <c r="BK36" s="250"/>
      <c r="BL36" s="250"/>
      <c r="BM36" s="250"/>
      <c r="BN36" s="250"/>
      <c r="BO36" s="263"/>
      <c r="BP36" s="263"/>
      <c r="BQ36" s="260">
        <v>30</v>
      </c>
      <c r="BR36" s="261"/>
      <c r="BS36" s="846"/>
      <c r="BT36" s="847"/>
      <c r="BU36" s="847"/>
      <c r="BV36" s="847"/>
      <c r="BW36" s="847"/>
      <c r="BX36" s="847"/>
      <c r="BY36" s="847"/>
      <c r="BZ36" s="847"/>
      <c r="CA36" s="847"/>
      <c r="CB36" s="847"/>
      <c r="CC36" s="847"/>
      <c r="CD36" s="847"/>
      <c r="CE36" s="847"/>
      <c r="CF36" s="847"/>
      <c r="CG36" s="848"/>
      <c r="CH36" s="859"/>
      <c r="CI36" s="860"/>
      <c r="CJ36" s="860"/>
      <c r="CK36" s="860"/>
      <c r="CL36" s="861"/>
      <c r="CM36" s="859"/>
      <c r="CN36" s="860"/>
      <c r="CO36" s="860"/>
      <c r="CP36" s="860"/>
      <c r="CQ36" s="861"/>
      <c r="CR36" s="859"/>
      <c r="CS36" s="860"/>
      <c r="CT36" s="860"/>
      <c r="CU36" s="860"/>
      <c r="CV36" s="861"/>
      <c r="CW36" s="859"/>
      <c r="CX36" s="860"/>
      <c r="CY36" s="860"/>
      <c r="CZ36" s="860"/>
      <c r="DA36" s="861"/>
      <c r="DB36" s="859"/>
      <c r="DC36" s="860"/>
      <c r="DD36" s="860"/>
      <c r="DE36" s="860"/>
      <c r="DF36" s="861"/>
      <c r="DG36" s="859"/>
      <c r="DH36" s="860"/>
      <c r="DI36" s="860"/>
      <c r="DJ36" s="860"/>
      <c r="DK36" s="861"/>
      <c r="DL36" s="859"/>
      <c r="DM36" s="860"/>
      <c r="DN36" s="860"/>
      <c r="DO36" s="860"/>
      <c r="DP36" s="861"/>
      <c r="DQ36" s="859"/>
      <c r="DR36" s="860"/>
      <c r="DS36" s="860"/>
      <c r="DT36" s="860"/>
      <c r="DU36" s="861"/>
      <c r="DV36" s="862"/>
      <c r="DW36" s="863"/>
      <c r="DX36" s="863"/>
      <c r="DY36" s="863"/>
      <c r="DZ36" s="864"/>
      <c r="EA36" s="244"/>
    </row>
    <row r="37" spans="1:131" s="245" customFormat="1" ht="26.25" customHeight="1" x14ac:dyDescent="0.15">
      <c r="A37" s="264">
        <v>10</v>
      </c>
      <c r="B37" s="833"/>
      <c r="C37" s="834"/>
      <c r="D37" s="834"/>
      <c r="E37" s="834"/>
      <c r="F37" s="834"/>
      <c r="G37" s="834"/>
      <c r="H37" s="834"/>
      <c r="I37" s="834"/>
      <c r="J37" s="834"/>
      <c r="K37" s="834"/>
      <c r="L37" s="834"/>
      <c r="M37" s="834"/>
      <c r="N37" s="834"/>
      <c r="O37" s="834"/>
      <c r="P37" s="835"/>
      <c r="Q37" s="836"/>
      <c r="R37" s="837"/>
      <c r="S37" s="837"/>
      <c r="T37" s="837"/>
      <c r="U37" s="837"/>
      <c r="V37" s="837"/>
      <c r="W37" s="837"/>
      <c r="X37" s="837"/>
      <c r="Y37" s="837"/>
      <c r="Z37" s="837"/>
      <c r="AA37" s="837"/>
      <c r="AB37" s="837"/>
      <c r="AC37" s="837"/>
      <c r="AD37" s="837"/>
      <c r="AE37" s="838"/>
      <c r="AF37" s="839"/>
      <c r="AG37" s="840"/>
      <c r="AH37" s="840"/>
      <c r="AI37" s="840"/>
      <c r="AJ37" s="841"/>
      <c r="AK37" s="908"/>
      <c r="AL37" s="909"/>
      <c r="AM37" s="909"/>
      <c r="AN37" s="909"/>
      <c r="AO37" s="909"/>
      <c r="AP37" s="909"/>
      <c r="AQ37" s="909"/>
      <c r="AR37" s="909"/>
      <c r="AS37" s="909"/>
      <c r="AT37" s="909"/>
      <c r="AU37" s="909"/>
      <c r="AV37" s="909"/>
      <c r="AW37" s="909"/>
      <c r="AX37" s="909"/>
      <c r="AY37" s="909"/>
      <c r="AZ37" s="910"/>
      <c r="BA37" s="910"/>
      <c r="BB37" s="910"/>
      <c r="BC37" s="910"/>
      <c r="BD37" s="910"/>
      <c r="BE37" s="906"/>
      <c r="BF37" s="906"/>
      <c r="BG37" s="906"/>
      <c r="BH37" s="906"/>
      <c r="BI37" s="907"/>
      <c r="BJ37" s="250"/>
      <c r="BK37" s="250"/>
      <c r="BL37" s="250"/>
      <c r="BM37" s="250"/>
      <c r="BN37" s="250"/>
      <c r="BO37" s="263"/>
      <c r="BP37" s="263"/>
      <c r="BQ37" s="260">
        <v>31</v>
      </c>
      <c r="BR37" s="261"/>
      <c r="BS37" s="846"/>
      <c r="BT37" s="847"/>
      <c r="BU37" s="847"/>
      <c r="BV37" s="847"/>
      <c r="BW37" s="847"/>
      <c r="BX37" s="847"/>
      <c r="BY37" s="847"/>
      <c r="BZ37" s="847"/>
      <c r="CA37" s="847"/>
      <c r="CB37" s="847"/>
      <c r="CC37" s="847"/>
      <c r="CD37" s="847"/>
      <c r="CE37" s="847"/>
      <c r="CF37" s="847"/>
      <c r="CG37" s="848"/>
      <c r="CH37" s="859"/>
      <c r="CI37" s="860"/>
      <c r="CJ37" s="860"/>
      <c r="CK37" s="860"/>
      <c r="CL37" s="861"/>
      <c r="CM37" s="859"/>
      <c r="CN37" s="860"/>
      <c r="CO37" s="860"/>
      <c r="CP37" s="860"/>
      <c r="CQ37" s="861"/>
      <c r="CR37" s="859"/>
      <c r="CS37" s="860"/>
      <c r="CT37" s="860"/>
      <c r="CU37" s="860"/>
      <c r="CV37" s="861"/>
      <c r="CW37" s="859"/>
      <c r="CX37" s="860"/>
      <c r="CY37" s="860"/>
      <c r="CZ37" s="860"/>
      <c r="DA37" s="861"/>
      <c r="DB37" s="859"/>
      <c r="DC37" s="860"/>
      <c r="DD37" s="860"/>
      <c r="DE37" s="860"/>
      <c r="DF37" s="861"/>
      <c r="DG37" s="859"/>
      <c r="DH37" s="860"/>
      <c r="DI37" s="860"/>
      <c r="DJ37" s="860"/>
      <c r="DK37" s="861"/>
      <c r="DL37" s="859"/>
      <c r="DM37" s="860"/>
      <c r="DN37" s="860"/>
      <c r="DO37" s="860"/>
      <c r="DP37" s="861"/>
      <c r="DQ37" s="859"/>
      <c r="DR37" s="860"/>
      <c r="DS37" s="860"/>
      <c r="DT37" s="860"/>
      <c r="DU37" s="861"/>
      <c r="DV37" s="862"/>
      <c r="DW37" s="863"/>
      <c r="DX37" s="863"/>
      <c r="DY37" s="863"/>
      <c r="DZ37" s="864"/>
      <c r="EA37" s="244"/>
    </row>
    <row r="38" spans="1:131" s="245" customFormat="1" ht="26.25" customHeight="1" x14ac:dyDescent="0.15">
      <c r="A38" s="264">
        <v>11</v>
      </c>
      <c r="B38" s="833"/>
      <c r="C38" s="834"/>
      <c r="D38" s="834"/>
      <c r="E38" s="834"/>
      <c r="F38" s="834"/>
      <c r="G38" s="834"/>
      <c r="H38" s="834"/>
      <c r="I38" s="834"/>
      <c r="J38" s="834"/>
      <c r="K38" s="834"/>
      <c r="L38" s="834"/>
      <c r="M38" s="834"/>
      <c r="N38" s="834"/>
      <c r="O38" s="834"/>
      <c r="P38" s="835"/>
      <c r="Q38" s="836"/>
      <c r="R38" s="837"/>
      <c r="S38" s="837"/>
      <c r="T38" s="837"/>
      <c r="U38" s="837"/>
      <c r="V38" s="837"/>
      <c r="W38" s="837"/>
      <c r="X38" s="837"/>
      <c r="Y38" s="837"/>
      <c r="Z38" s="837"/>
      <c r="AA38" s="837"/>
      <c r="AB38" s="837"/>
      <c r="AC38" s="837"/>
      <c r="AD38" s="837"/>
      <c r="AE38" s="838"/>
      <c r="AF38" s="839"/>
      <c r="AG38" s="840"/>
      <c r="AH38" s="840"/>
      <c r="AI38" s="840"/>
      <c r="AJ38" s="841"/>
      <c r="AK38" s="908"/>
      <c r="AL38" s="909"/>
      <c r="AM38" s="909"/>
      <c r="AN38" s="909"/>
      <c r="AO38" s="909"/>
      <c r="AP38" s="909"/>
      <c r="AQ38" s="909"/>
      <c r="AR38" s="909"/>
      <c r="AS38" s="909"/>
      <c r="AT38" s="909"/>
      <c r="AU38" s="909"/>
      <c r="AV38" s="909"/>
      <c r="AW38" s="909"/>
      <c r="AX38" s="909"/>
      <c r="AY38" s="909"/>
      <c r="AZ38" s="910"/>
      <c r="BA38" s="910"/>
      <c r="BB38" s="910"/>
      <c r="BC38" s="910"/>
      <c r="BD38" s="910"/>
      <c r="BE38" s="906"/>
      <c r="BF38" s="906"/>
      <c r="BG38" s="906"/>
      <c r="BH38" s="906"/>
      <c r="BI38" s="907"/>
      <c r="BJ38" s="250"/>
      <c r="BK38" s="250"/>
      <c r="BL38" s="250"/>
      <c r="BM38" s="250"/>
      <c r="BN38" s="250"/>
      <c r="BO38" s="263"/>
      <c r="BP38" s="263"/>
      <c r="BQ38" s="260">
        <v>32</v>
      </c>
      <c r="BR38" s="261"/>
      <c r="BS38" s="846"/>
      <c r="BT38" s="847"/>
      <c r="BU38" s="847"/>
      <c r="BV38" s="847"/>
      <c r="BW38" s="847"/>
      <c r="BX38" s="847"/>
      <c r="BY38" s="847"/>
      <c r="BZ38" s="847"/>
      <c r="CA38" s="847"/>
      <c r="CB38" s="847"/>
      <c r="CC38" s="847"/>
      <c r="CD38" s="847"/>
      <c r="CE38" s="847"/>
      <c r="CF38" s="847"/>
      <c r="CG38" s="848"/>
      <c r="CH38" s="859"/>
      <c r="CI38" s="860"/>
      <c r="CJ38" s="860"/>
      <c r="CK38" s="860"/>
      <c r="CL38" s="861"/>
      <c r="CM38" s="859"/>
      <c r="CN38" s="860"/>
      <c r="CO38" s="860"/>
      <c r="CP38" s="860"/>
      <c r="CQ38" s="861"/>
      <c r="CR38" s="859"/>
      <c r="CS38" s="860"/>
      <c r="CT38" s="860"/>
      <c r="CU38" s="860"/>
      <c r="CV38" s="861"/>
      <c r="CW38" s="859"/>
      <c r="CX38" s="860"/>
      <c r="CY38" s="860"/>
      <c r="CZ38" s="860"/>
      <c r="DA38" s="861"/>
      <c r="DB38" s="859"/>
      <c r="DC38" s="860"/>
      <c r="DD38" s="860"/>
      <c r="DE38" s="860"/>
      <c r="DF38" s="861"/>
      <c r="DG38" s="859"/>
      <c r="DH38" s="860"/>
      <c r="DI38" s="860"/>
      <c r="DJ38" s="860"/>
      <c r="DK38" s="861"/>
      <c r="DL38" s="859"/>
      <c r="DM38" s="860"/>
      <c r="DN38" s="860"/>
      <c r="DO38" s="860"/>
      <c r="DP38" s="861"/>
      <c r="DQ38" s="859"/>
      <c r="DR38" s="860"/>
      <c r="DS38" s="860"/>
      <c r="DT38" s="860"/>
      <c r="DU38" s="861"/>
      <c r="DV38" s="862"/>
      <c r="DW38" s="863"/>
      <c r="DX38" s="863"/>
      <c r="DY38" s="863"/>
      <c r="DZ38" s="864"/>
      <c r="EA38" s="244"/>
    </row>
    <row r="39" spans="1:131" s="245" customFormat="1" ht="26.25" customHeight="1" x14ac:dyDescent="0.15">
      <c r="A39" s="264">
        <v>12</v>
      </c>
      <c r="B39" s="833"/>
      <c r="C39" s="834"/>
      <c r="D39" s="834"/>
      <c r="E39" s="834"/>
      <c r="F39" s="834"/>
      <c r="G39" s="834"/>
      <c r="H39" s="834"/>
      <c r="I39" s="834"/>
      <c r="J39" s="834"/>
      <c r="K39" s="834"/>
      <c r="L39" s="834"/>
      <c r="M39" s="834"/>
      <c r="N39" s="834"/>
      <c r="O39" s="834"/>
      <c r="P39" s="835"/>
      <c r="Q39" s="836"/>
      <c r="R39" s="837"/>
      <c r="S39" s="837"/>
      <c r="T39" s="837"/>
      <c r="U39" s="837"/>
      <c r="V39" s="837"/>
      <c r="W39" s="837"/>
      <c r="X39" s="837"/>
      <c r="Y39" s="837"/>
      <c r="Z39" s="837"/>
      <c r="AA39" s="837"/>
      <c r="AB39" s="837"/>
      <c r="AC39" s="837"/>
      <c r="AD39" s="837"/>
      <c r="AE39" s="838"/>
      <c r="AF39" s="839"/>
      <c r="AG39" s="840"/>
      <c r="AH39" s="840"/>
      <c r="AI39" s="840"/>
      <c r="AJ39" s="841"/>
      <c r="AK39" s="908"/>
      <c r="AL39" s="909"/>
      <c r="AM39" s="909"/>
      <c r="AN39" s="909"/>
      <c r="AO39" s="909"/>
      <c r="AP39" s="909"/>
      <c r="AQ39" s="909"/>
      <c r="AR39" s="909"/>
      <c r="AS39" s="909"/>
      <c r="AT39" s="909"/>
      <c r="AU39" s="909"/>
      <c r="AV39" s="909"/>
      <c r="AW39" s="909"/>
      <c r="AX39" s="909"/>
      <c r="AY39" s="909"/>
      <c r="AZ39" s="910"/>
      <c r="BA39" s="910"/>
      <c r="BB39" s="910"/>
      <c r="BC39" s="910"/>
      <c r="BD39" s="910"/>
      <c r="BE39" s="906"/>
      <c r="BF39" s="906"/>
      <c r="BG39" s="906"/>
      <c r="BH39" s="906"/>
      <c r="BI39" s="907"/>
      <c r="BJ39" s="250"/>
      <c r="BK39" s="250"/>
      <c r="BL39" s="250"/>
      <c r="BM39" s="250"/>
      <c r="BN39" s="250"/>
      <c r="BO39" s="263"/>
      <c r="BP39" s="263"/>
      <c r="BQ39" s="260">
        <v>33</v>
      </c>
      <c r="BR39" s="261"/>
      <c r="BS39" s="846"/>
      <c r="BT39" s="847"/>
      <c r="BU39" s="847"/>
      <c r="BV39" s="847"/>
      <c r="BW39" s="847"/>
      <c r="BX39" s="847"/>
      <c r="BY39" s="847"/>
      <c r="BZ39" s="847"/>
      <c r="CA39" s="847"/>
      <c r="CB39" s="847"/>
      <c r="CC39" s="847"/>
      <c r="CD39" s="847"/>
      <c r="CE39" s="847"/>
      <c r="CF39" s="847"/>
      <c r="CG39" s="848"/>
      <c r="CH39" s="859"/>
      <c r="CI39" s="860"/>
      <c r="CJ39" s="860"/>
      <c r="CK39" s="860"/>
      <c r="CL39" s="861"/>
      <c r="CM39" s="859"/>
      <c r="CN39" s="860"/>
      <c r="CO39" s="860"/>
      <c r="CP39" s="860"/>
      <c r="CQ39" s="861"/>
      <c r="CR39" s="859"/>
      <c r="CS39" s="860"/>
      <c r="CT39" s="860"/>
      <c r="CU39" s="860"/>
      <c r="CV39" s="861"/>
      <c r="CW39" s="859"/>
      <c r="CX39" s="860"/>
      <c r="CY39" s="860"/>
      <c r="CZ39" s="860"/>
      <c r="DA39" s="861"/>
      <c r="DB39" s="859"/>
      <c r="DC39" s="860"/>
      <c r="DD39" s="860"/>
      <c r="DE39" s="860"/>
      <c r="DF39" s="861"/>
      <c r="DG39" s="859"/>
      <c r="DH39" s="860"/>
      <c r="DI39" s="860"/>
      <c r="DJ39" s="860"/>
      <c r="DK39" s="861"/>
      <c r="DL39" s="859"/>
      <c r="DM39" s="860"/>
      <c r="DN39" s="860"/>
      <c r="DO39" s="860"/>
      <c r="DP39" s="861"/>
      <c r="DQ39" s="859"/>
      <c r="DR39" s="860"/>
      <c r="DS39" s="860"/>
      <c r="DT39" s="860"/>
      <c r="DU39" s="861"/>
      <c r="DV39" s="862"/>
      <c r="DW39" s="863"/>
      <c r="DX39" s="863"/>
      <c r="DY39" s="863"/>
      <c r="DZ39" s="864"/>
      <c r="EA39" s="244"/>
    </row>
    <row r="40" spans="1:131" s="245" customFormat="1" ht="26.25" customHeight="1" x14ac:dyDescent="0.15">
      <c r="A40" s="259">
        <v>13</v>
      </c>
      <c r="B40" s="833"/>
      <c r="C40" s="834"/>
      <c r="D40" s="834"/>
      <c r="E40" s="834"/>
      <c r="F40" s="834"/>
      <c r="G40" s="834"/>
      <c r="H40" s="834"/>
      <c r="I40" s="834"/>
      <c r="J40" s="834"/>
      <c r="K40" s="834"/>
      <c r="L40" s="834"/>
      <c r="M40" s="834"/>
      <c r="N40" s="834"/>
      <c r="O40" s="834"/>
      <c r="P40" s="835"/>
      <c r="Q40" s="836"/>
      <c r="R40" s="837"/>
      <c r="S40" s="837"/>
      <c r="T40" s="837"/>
      <c r="U40" s="837"/>
      <c r="V40" s="837"/>
      <c r="W40" s="837"/>
      <c r="X40" s="837"/>
      <c r="Y40" s="837"/>
      <c r="Z40" s="837"/>
      <c r="AA40" s="837"/>
      <c r="AB40" s="837"/>
      <c r="AC40" s="837"/>
      <c r="AD40" s="837"/>
      <c r="AE40" s="838"/>
      <c r="AF40" s="839"/>
      <c r="AG40" s="840"/>
      <c r="AH40" s="840"/>
      <c r="AI40" s="840"/>
      <c r="AJ40" s="841"/>
      <c r="AK40" s="908"/>
      <c r="AL40" s="909"/>
      <c r="AM40" s="909"/>
      <c r="AN40" s="909"/>
      <c r="AO40" s="909"/>
      <c r="AP40" s="909"/>
      <c r="AQ40" s="909"/>
      <c r="AR40" s="909"/>
      <c r="AS40" s="909"/>
      <c r="AT40" s="909"/>
      <c r="AU40" s="909"/>
      <c r="AV40" s="909"/>
      <c r="AW40" s="909"/>
      <c r="AX40" s="909"/>
      <c r="AY40" s="909"/>
      <c r="AZ40" s="910"/>
      <c r="BA40" s="910"/>
      <c r="BB40" s="910"/>
      <c r="BC40" s="910"/>
      <c r="BD40" s="910"/>
      <c r="BE40" s="906"/>
      <c r="BF40" s="906"/>
      <c r="BG40" s="906"/>
      <c r="BH40" s="906"/>
      <c r="BI40" s="907"/>
      <c r="BJ40" s="250"/>
      <c r="BK40" s="250"/>
      <c r="BL40" s="250"/>
      <c r="BM40" s="250"/>
      <c r="BN40" s="250"/>
      <c r="BO40" s="263"/>
      <c r="BP40" s="263"/>
      <c r="BQ40" s="260">
        <v>34</v>
      </c>
      <c r="BR40" s="261"/>
      <c r="BS40" s="846"/>
      <c r="BT40" s="847"/>
      <c r="BU40" s="847"/>
      <c r="BV40" s="847"/>
      <c r="BW40" s="847"/>
      <c r="BX40" s="847"/>
      <c r="BY40" s="847"/>
      <c r="BZ40" s="847"/>
      <c r="CA40" s="847"/>
      <c r="CB40" s="847"/>
      <c r="CC40" s="847"/>
      <c r="CD40" s="847"/>
      <c r="CE40" s="847"/>
      <c r="CF40" s="847"/>
      <c r="CG40" s="848"/>
      <c r="CH40" s="859"/>
      <c r="CI40" s="860"/>
      <c r="CJ40" s="860"/>
      <c r="CK40" s="860"/>
      <c r="CL40" s="861"/>
      <c r="CM40" s="859"/>
      <c r="CN40" s="860"/>
      <c r="CO40" s="860"/>
      <c r="CP40" s="860"/>
      <c r="CQ40" s="861"/>
      <c r="CR40" s="859"/>
      <c r="CS40" s="860"/>
      <c r="CT40" s="860"/>
      <c r="CU40" s="860"/>
      <c r="CV40" s="861"/>
      <c r="CW40" s="859"/>
      <c r="CX40" s="860"/>
      <c r="CY40" s="860"/>
      <c r="CZ40" s="860"/>
      <c r="DA40" s="861"/>
      <c r="DB40" s="859"/>
      <c r="DC40" s="860"/>
      <c r="DD40" s="860"/>
      <c r="DE40" s="860"/>
      <c r="DF40" s="861"/>
      <c r="DG40" s="859"/>
      <c r="DH40" s="860"/>
      <c r="DI40" s="860"/>
      <c r="DJ40" s="860"/>
      <c r="DK40" s="861"/>
      <c r="DL40" s="859"/>
      <c r="DM40" s="860"/>
      <c r="DN40" s="860"/>
      <c r="DO40" s="860"/>
      <c r="DP40" s="861"/>
      <c r="DQ40" s="859"/>
      <c r="DR40" s="860"/>
      <c r="DS40" s="860"/>
      <c r="DT40" s="860"/>
      <c r="DU40" s="861"/>
      <c r="DV40" s="862"/>
      <c r="DW40" s="863"/>
      <c r="DX40" s="863"/>
      <c r="DY40" s="863"/>
      <c r="DZ40" s="864"/>
      <c r="EA40" s="244"/>
    </row>
    <row r="41" spans="1:131" s="245" customFormat="1" ht="26.25" customHeight="1" x14ac:dyDescent="0.15">
      <c r="A41" s="259">
        <v>14</v>
      </c>
      <c r="B41" s="833"/>
      <c r="C41" s="834"/>
      <c r="D41" s="834"/>
      <c r="E41" s="834"/>
      <c r="F41" s="834"/>
      <c r="G41" s="834"/>
      <c r="H41" s="834"/>
      <c r="I41" s="834"/>
      <c r="J41" s="834"/>
      <c r="K41" s="834"/>
      <c r="L41" s="834"/>
      <c r="M41" s="834"/>
      <c r="N41" s="834"/>
      <c r="O41" s="834"/>
      <c r="P41" s="835"/>
      <c r="Q41" s="836"/>
      <c r="R41" s="837"/>
      <c r="S41" s="837"/>
      <c r="T41" s="837"/>
      <c r="U41" s="837"/>
      <c r="V41" s="837"/>
      <c r="W41" s="837"/>
      <c r="X41" s="837"/>
      <c r="Y41" s="837"/>
      <c r="Z41" s="837"/>
      <c r="AA41" s="837"/>
      <c r="AB41" s="837"/>
      <c r="AC41" s="837"/>
      <c r="AD41" s="837"/>
      <c r="AE41" s="838"/>
      <c r="AF41" s="839"/>
      <c r="AG41" s="840"/>
      <c r="AH41" s="840"/>
      <c r="AI41" s="840"/>
      <c r="AJ41" s="841"/>
      <c r="AK41" s="908"/>
      <c r="AL41" s="909"/>
      <c r="AM41" s="909"/>
      <c r="AN41" s="909"/>
      <c r="AO41" s="909"/>
      <c r="AP41" s="909"/>
      <c r="AQ41" s="909"/>
      <c r="AR41" s="909"/>
      <c r="AS41" s="909"/>
      <c r="AT41" s="909"/>
      <c r="AU41" s="909"/>
      <c r="AV41" s="909"/>
      <c r="AW41" s="909"/>
      <c r="AX41" s="909"/>
      <c r="AY41" s="909"/>
      <c r="AZ41" s="910"/>
      <c r="BA41" s="910"/>
      <c r="BB41" s="910"/>
      <c r="BC41" s="910"/>
      <c r="BD41" s="910"/>
      <c r="BE41" s="906"/>
      <c r="BF41" s="906"/>
      <c r="BG41" s="906"/>
      <c r="BH41" s="906"/>
      <c r="BI41" s="907"/>
      <c r="BJ41" s="250"/>
      <c r="BK41" s="250"/>
      <c r="BL41" s="250"/>
      <c r="BM41" s="250"/>
      <c r="BN41" s="250"/>
      <c r="BO41" s="263"/>
      <c r="BP41" s="263"/>
      <c r="BQ41" s="260">
        <v>35</v>
      </c>
      <c r="BR41" s="261"/>
      <c r="BS41" s="846"/>
      <c r="BT41" s="847"/>
      <c r="BU41" s="847"/>
      <c r="BV41" s="847"/>
      <c r="BW41" s="847"/>
      <c r="BX41" s="847"/>
      <c r="BY41" s="847"/>
      <c r="BZ41" s="847"/>
      <c r="CA41" s="847"/>
      <c r="CB41" s="847"/>
      <c r="CC41" s="847"/>
      <c r="CD41" s="847"/>
      <c r="CE41" s="847"/>
      <c r="CF41" s="847"/>
      <c r="CG41" s="848"/>
      <c r="CH41" s="859"/>
      <c r="CI41" s="860"/>
      <c r="CJ41" s="860"/>
      <c r="CK41" s="860"/>
      <c r="CL41" s="861"/>
      <c r="CM41" s="859"/>
      <c r="CN41" s="860"/>
      <c r="CO41" s="860"/>
      <c r="CP41" s="860"/>
      <c r="CQ41" s="861"/>
      <c r="CR41" s="859"/>
      <c r="CS41" s="860"/>
      <c r="CT41" s="860"/>
      <c r="CU41" s="860"/>
      <c r="CV41" s="861"/>
      <c r="CW41" s="859"/>
      <c r="CX41" s="860"/>
      <c r="CY41" s="860"/>
      <c r="CZ41" s="860"/>
      <c r="DA41" s="861"/>
      <c r="DB41" s="859"/>
      <c r="DC41" s="860"/>
      <c r="DD41" s="860"/>
      <c r="DE41" s="860"/>
      <c r="DF41" s="861"/>
      <c r="DG41" s="859"/>
      <c r="DH41" s="860"/>
      <c r="DI41" s="860"/>
      <c r="DJ41" s="860"/>
      <c r="DK41" s="861"/>
      <c r="DL41" s="859"/>
      <c r="DM41" s="860"/>
      <c r="DN41" s="860"/>
      <c r="DO41" s="860"/>
      <c r="DP41" s="861"/>
      <c r="DQ41" s="859"/>
      <c r="DR41" s="860"/>
      <c r="DS41" s="860"/>
      <c r="DT41" s="860"/>
      <c r="DU41" s="861"/>
      <c r="DV41" s="862"/>
      <c r="DW41" s="863"/>
      <c r="DX41" s="863"/>
      <c r="DY41" s="863"/>
      <c r="DZ41" s="864"/>
      <c r="EA41" s="244"/>
    </row>
    <row r="42" spans="1:131" s="245" customFormat="1" ht="26.25" customHeight="1" x14ac:dyDescent="0.15">
      <c r="A42" s="259">
        <v>15</v>
      </c>
      <c r="B42" s="833"/>
      <c r="C42" s="834"/>
      <c r="D42" s="834"/>
      <c r="E42" s="834"/>
      <c r="F42" s="834"/>
      <c r="G42" s="834"/>
      <c r="H42" s="834"/>
      <c r="I42" s="834"/>
      <c r="J42" s="834"/>
      <c r="K42" s="834"/>
      <c r="L42" s="834"/>
      <c r="M42" s="834"/>
      <c r="N42" s="834"/>
      <c r="O42" s="834"/>
      <c r="P42" s="835"/>
      <c r="Q42" s="836"/>
      <c r="R42" s="837"/>
      <c r="S42" s="837"/>
      <c r="T42" s="837"/>
      <c r="U42" s="837"/>
      <c r="V42" s="837"/>
      <c r="W42" s="837"/>
      <c r="X42" s="837"/>
      <c r="Y42" s="837"/>
      <c r="Z42" s="837"/>
      <c r="AA42" s="837"/>
      <c r="AB42" s="837"/>
      <c r="AC42" s="837"/>
      <c r="AD42" s="837"/>
      <c r="AE42" s="838"/>
      <c r="AF42" s="839"/>
      <c r="AG42" s="840"/>
      <c r="AH42" s="840"/>
      <c r="AI42" s="840"/>
      <c r="AJ42" s="841"/>
      <c r="AK42" s="908"/>
      <c r="AL42" s="909"/>
      <c r="AM42" s="909"/>
      <c r="AN42" s="909"/>
      <c r="AO42" s="909"/>
      <c r="AP42" s="909"/>
      <c r="AQ42" s="909"/>
      <c r="AR42" s="909"/>
      <c r="AS42" s="909"/>
      <c r="AT42" s="909"/>
      <c r="AU42" s="909"/>
      <c r="AV42" s="909"/>
      <c r="AW42" s="909"/>
      <c r="AX42" s="909"/>
      <c r="AY42" s="909"/>
      <c r="AZ42" s="910"/>
      <c r="BA42" s="910"/>
      <c r="BB42" s="910"/>
      <c r="BC42" s="910"/>
      <c r="BD42" s="910"/>
      <c r="BE42" s="906"/>
      <c r="BF42" s="906"/>
      <c r="BG42" s="906"/>
      <c r="BH42" s="906"/>
      <c r="BI42" s="907"/>
      <c r="BJ42" s="250"/>
      <c r="BK42" s="250"/>
      <c r="BL42" s="250"/>
      <c r="BM42" s="250"/>
      <c r="BN42" s="250"/>
      <c r="BO42" s="263"/>
      <c r="BP42" s="263"/>
      <c r="BQ42" s="260">
        <v>36</v>
      </c>
      <c r="BR42" s="261"/>
      <c r="BS42" s="846"/>
      <c r="BT42" s="847"/>
      <c r="BU42" s="847"/>
      <c r="BV42" s="847"/>
      <c r="BW42" s="847"/>
      <c r="BX42" s="847"/>
      <c r="BY42" s="847"/>
      <c r="BZ42" s="847"/>
      <c r="CA42" s="847"/>
      <c r="CB42" s="847"/>
      <c r="CC42" s="847"/>
      <c r="CD42" s="847"/>
      <c r="CE42" s="847"/>
      <c r="CF42" s="847"/>
      <c r="CG42" s="848"/>
      <c r="CH42" s="859"/>
      <c r="CI42" s="860"/>
      <c r="CJ42" s="860"/>
      <c r="CK42" s="860"/>
      <c r="CL42" s="861"/>
      <c r="CM42" s="859"/>
      <c r="CN42" s="860"/>
      <c r="CO42" s="860"/>
      <c r="CP42" s="860"/>
      <c r="CQ42" s="861"/>
      <c r="CR42" s="859"/>
      <c r="CS42" s="860"/>
      <c r="CT42" s="860"/>
      <c r="CU42" s="860"/>
      <c r="CV42" s="861"/>
      <c r="CW42" s="859"/>
      <c r="CX42" s="860"/>
      <c r="CY42" s="860"/>
      <c r="CZ42" s="860"/>
      <c r="DA42" s="861"/>
      <c r="DB42" s="859"/>
      <c r="DC42" s="860"/>
      <c r="DD42" s="860"/>
      <c r="DE42" s="860"/>
      <c r="DF42" s="861"/>
      <c r="DG42" s="859"/>
      <c r="DH42" s="860"/>
      <c r="DI42" s="860"/>
      <c r="DJ42" s="860"/>
      <c r="DK42" s="861"/>
      <c r="DL42" s="859"/>
      <c r="DM42" s="860"/>
      <c r="DN42" s="860"/>
      <c r="DO42" s="860"/>
      <c r="DP42" s="861"/>
      <c r="DQ42" s="859"/>
      <c r="DR42" s="860"/>
      <c r="DS42" s="860"/>
      <c r="DT42" s="860"/>
      <c r="DU42" s="861"/>
      <c r="DV42" s="862"/>
      <c r="DW42" s="863"/>
      <c r="DX42" s="863"/>
      <c r="DY42" s="863"/>
      <c r="DZ42" s="864"/>
      <c r="EA42" s="244"/>
    </row>
    <row r="43" spans="1:131" s="245" customFormat="1" ht="26.25" customHeight="1" x14ac:dyDescent="0.15">
      <c r="A43" s="259">
        <v>16</v>
      </c>
      <c r="B43" s="833"/>
      <c r="C43" s="834"/>
      <c r="D43" s="834"/>
      <c r="E43" s="834"/>
      <c r="F43" s="834"/>
      <c r="G43" s="834"/>
      <c r="H43" s="834"/>
      <c r="I43" s="834"/>
      <c r="J43" s="834"/>
      <c r="K43" s="834"/>
      <c r="L43" s="834"/>
      <c r="M43" s="834"/>
      <c r="N43" s="834"/>
      <c r="O43" s="834"/>
      <c r="P43" s="835"/>
      <c r="Q43" s="836"/>
      <c r="R43" s="837"/>
      <c r="S43" s="837"/>
      <c r="T43" s="837"/>
      <c r="U43" s="837"/>
      <c r="V43" s="837"/>
      <c r="W43" s="837"/>
      <c r="X43" s="837"/>
      <c r="Y43" s="837"/>
      <c r="Z43" s="837"/>
      <c r="AA43" s="837"/>
      <c r="AB43" s="837"/>
      <c r="AC43" s="837"/>
      <c r="AD43" s="837"/>
      <c r="AE43" s="838"/>
      <c r="AF43" s="839"/>
      <c r="AG43" s="840"/>
      <c r="AH43" s="840"/>
      <c r="AI43" s="840"/>
      <c r="AJ43" s="841"/>
      <c r="AK43" s="908"/>
      <c r="AL43" s="909"/>
      <c r="AM43" s="909"/>
      <c r="AN43" s="909"/>
      <c r="AO43" s="909"/>
      <c r="AP43" s="909"/>
      <c r="AQ43" s="909"/>
      <c r="AR43" s="909"/>
      <c r="AS43" s="909"/>
      <c r="AT43" s="909"/>
      <c r="AU43" s="909"/>
      <c r="AV43" s="909"/>
      <c r="AW43" s="909"/>
      <c r="AX43" s="909"/>
      <c r="AY43" s="909"/>
      <c r="AZ43" s="910"/>
      <c r="BA43" s="910"/>
      <c r="BB43" s="910"/>
      <c r="BC43" s="910"/>
      <c r="BD43" s="910"/>
      <c r="BE43" s="906"/>
      <c r="BF43" s="906"/>
      <c r="BG43" s="906"/>
      <c r="BH43" s="906"/>
      <c r="BI43" s="907"/>
      <c r="BJ43" s="250"/>
      <c r="BK43" s="250"/>
      <c r="BL43" s="250"/>
      <c r="BM43" s="250"/>
      <c r="BN43" s="250"/>
      <c r="BO43" s="263"/>
      <c r="BP43" s="263"/>
      <c r="BQ43" s="260">
        <v>37</v>
      </c>
      <c r="BR43" s="261"/>
      <c r="BS43" s="846"/>
      <c r="BT43" s="847"/>
      <c r="BU43" s="847"/>
      <c r="BV43" s="847"/>
      <c r="BW43" s="847"/>
      <c r="BX43" s="847"/>
      <c r="BY43" s="847"/>
      <c r="BZ43" s="847"/>
      <c r="CA43" s="847"/>
      <c r="CB43" s="847"/>
      <c r="CC43" s="847"/>
      <c r="CD43" s="847"/>
      <c r="CE43" s="847"/>
      <c r="CF43" s="847"/>
      <c r="CG43" s="848"/>
      <c r="CH43" s="859"/>
      <c r="CI43" s="860"/>
      <c r="CJ43" s="860"/>
      <c r="CK43" s="860"/>
      <c r="CL43" s="861"/>
      <c r="CM43" s="859"/>
      <c r="CN43" s="860"/>
      <c r="CO43" s="860"/>
      <c r="CP43" s="860"/>
      <c r="CQ43" s="861"/>
      <c r="CR43" s="859"/>
      <c r="CS43" s="860"/>
      <c r="CT43" s="860"/>
      <c r="CU43" s="860"/>
      <c r="CV43" s="861"/>
      <c r="CW43" s="859"/>
      <c r="CX43" s="860"/>
      <c r="CY43" s="860"/>
      <c r="CZ43" s="860"/>
      <c r="DA43" s="861"/>
      <c r="DB43" s="859"/>
      <c r="DC43" s="860"/>
      <c r="DD43" s="860"/>
      <c r="DE43" s="860"/>
      <c r="DF43" s="861"/>
      <c r="DG43" s="859"/>
      <c r="DH43" s="860"/>
      <c r="DI43" s="860"/>
      <c r="DJ43" s="860"/>
      <c r="DK43" s="861"/>
      <c r="DL43" s="859"/>
      <c r="DM43" s="860"/>
      <c r="DN43" s="860"/>
      <c r="DO43" s="860"/>
      <c r="DP43" s="861"/>
      <c r="DQ43" s="859"/>
      <c r="DR43" s="860"/>
      <c r="DS43" s="860"/>
      <c r="DT43" s="860"/>
      <c r="DU43" s="861"/>
      <c r="DV43" s="862"/>
      <c r="DW43" s="863"/>
      <c r="DX43" s="863"/>
      <c r="DY43" s="863"/>
      <c r="DZ43" s="864"/>
      <c r="EA43" s="244"/>
    </row>
    <row r="44" spans="1:131" s="245" customFormat="1" ht="26.25" customHeight="1" x14ac:dyDescent="0.15">
      <c r="A44" s="259">
        <v>17</v>
      </c>
      <c r="B44" s="833"/>
      <c r="C44" s="834"/>
      <c r="D44" s="834"/>
      <c r="E44" s="834"/>
      <c r="F44" s="834"/>
      <c r="G44" s="834"/>
      <c r="H44" s="834"/>
      <c r="I44" s="834"/>
      <c r="J44" s="834"/>
      <c r="K44" s="834"/>
      <c r="L44" s="834"/>
      <c r="M44" s="834"/>
      <c r="N44" s="834"/>
      <c r="O44" s="834"/>
      <c r="P44" s="835"/>
      <c r="Q44" s="836"/>
      <c r="R44" s="837"/>
      <c r="S44" s="837"/>
      <c r="T44" s="837"/>
      <c r="U44" s="837"/>
      <c r="V44" s="837"/>
      <c r="W44" s="837"/>
      <c r="X44" s="837"/>
      <c r="Y44" s="837"/>
      <c r="Z44" s="837"/>
      <c r="AA44" s="837"/>
      <c r="AB44" s="837"/>
      <c r="AC44" s="837"/>
      <c r="AD44" s="837"/>
      <c r="AE44" s="838"/>
      <c r="AF44" s="839"/>
      <c r="AG44" s="840"/>
      <c r="AH44" s="840"/>
      <c r="AI44" s="840"/>
      <c r="AJ44" s="841"/>
      <c r="AK44" s="908"/>
      <c r="AL44" s="909"/>
      <c r="AM44" s="909"/>
      <c r="AN44" s="909"/>
      <c r="AO44" s="909"/>
      <c r="AP44" s="909"/>
      <c r="AQ44" s="909"/>
      <c r="AR44" s="909"/>
      <c r="AS44" s="909"/>
      <c r="AT44" s="909"/>
      <c r="AU44" s="909"/>
      <c r="AV44" s="909"/>
      <c r="AW44" s="909"/>
      <c r="AX44" s="909"/>
      <c r="AY44" s="909"/>
      <c r="AZ44" s="910"/>
      <c r="BA44" s="910"/>
      <c r="BB44" s="910"/>
      <c r="BC44" s="910"/>
      <c r="BD44" s="910"/>
      <c r="BE44" s="906"/>
      <c r="BF44" s="906"/>
      <c r="BG44" s="906"/>
      <c r="BH44" s="906"/>
      <c r="BI44" s="907"/>
      <c r="BJ44" s="250"/>
      <c r="BK44" s="250"/>
      <c r="BL44" s="250"/>
      <c r="BM44" s="250"/>
      <c r="BN44" s="250"/>
      <c r="BO44" s="263"/>
      <c r="BP44" s="263"/>
      <c r="BQ44" s="260">
        <v>38</v>
      </c>
      <c r="BR44" s="261"/>
      <c r="BS44" s="846"/>
      <c r="BT44" s="847"/>
      <c r="BU44" s="847"/>
      <c r="BV44" s="847"/>
      <c r="BW44" s="847"/>
      <c r="BX44" s="847"/>
      <c r="BY44" s="847"/>
      <c r="BZ44" s="847"/>
      <c r="CA44" s="847"/>
      <c r="CB44" s="847"/>
      <c r="CC44" s="847"/>
      <c r="CD44" s="847"/>
      <c r="CE44" s="847"/>
      <c r="CF44" s="847"/>
      <c r="CG44" s="848"/>
      <c r="CH44" s="859"/>
      <c r="CI44" s="860"/>
      <c r="CJ44" s="860"/>
      <c r="CK44" s="860"/>
      <c r="CL44" s="861"/>
      <c r="CM44" s="859"/>
      <c r="CN44" s="860"/>
      <c r="CO44" s="860"/>
      <c r="CP44" s="860"/>
      <c r="CQ44" s="861"/>
      <c r="CR44" s="859"/>
      <c r="CS44" s="860"/>
      <c r="CT44" s="860"/>
      <c r="CU44" s="860"/>
      <c r="CV44" s="861"/>
      <c r="CW44" s="859"/>
      <c r="CX44" s="860"/>
      <c r="CY44" s="860"/>
      <c r="CZ44" s="860"/>
      <c r="DA44" s="861"/>
      <c r="DB44" s="859"/>
      <c r="DC44" s="860"/>
      <c r="DD44" s="860"/>
      <c r="DE44" s="860"/>
      <c r="DF44" s="861"/>
      <c r="DG44" s="859"/>
      <c r="DH44" s="860"/>
      <c r="DI44" s="860"/>
      <c r="DJ44" s="860"/>
      <c r="DK44" s="861"/>
      <c r="DL44" s="859"/>
      <c r="DM44" s="860"/>
      <c r="DN44" s="860"/>
      <c r="DO44" s="860"/>
      <c r="DP44" s="861"/>
      <c r="DQ44" s="859"/>
      <c r="DR44" s="860"/>
      <c r="DS44" s="860"/>
      <c r="DT44" s="860"/>
      <c r="DU44" s="861"/>
      <c r="DV44" s="862"/>
      <c r="DW44" s="863"/>
      <c r="DX44" s="863"/>
      <c r="DY44" s="863"/>
      <c r="DZ44" s="864"/>
      <c r="EA44" s="244"/>
    </row>
    <row r="45" spans="1:131" s="245" customFormat="1" ht="26.25" customHeight="1" x14ac:dyDescent="0.15">
      <c r="A45" s="259">
        <v>18</v>
      </c>
      <c r="B45" s="833"/>
      <c r="C45" s="834"/>
      <c r="D45" s="834"/>
      <c r="E45" s="834"/>
      <c r="F45" s="834"/>
      <c r="G45" s="834"/>
      <c r="H45" s="834"/>
      <c r="I45" s="834"/>
      <c r="J45" s="834"/>
      <c r="K45" s="834"/>
      <c r="L45" s="834"/>
      <c r="M45" s="834"/>
      <c r="N45" s="834"/>
      <c r="O45" s="834"/>
      <c r="P45" s="835"/>
      <c r="Q45" s="836"/>
      <c r="R45" s="837"/>
      <c r="S45" s="837"/>
      <c r="T45" s="837"/>
      <c r="U45" s="837"/>
      <c r="V45" s="837"/>
      <c r="W45" s="837"/>
      <c r="X45" s="837"/>
      <c r="Y45" s="837"/>
      <c r="Z45" s="837"/>
      <c r="AA45" s="837"/>
      <c r="AB45" s="837"/>
      <c r="AC45" s="837"/>
      <c r="AD45" s="837"/>
      <c r="AE45" s="838"/>
      <c r="AF45" s="839"/>
      <c r="AG45" s="840"/>
      <c r="AH45" s="840"/>
      <c r="AI45" s="840"/>
      <c r="AJ45" s="841"/>
      <c r="AK45" s="908"/>
      <c r="AL45" s="909"/>
      <c r="AM45" s="909"/>
      <c r="AN45" s="909"/>
      <c r="AO45" s="909"/>
      <c r="AP45" s="909"/>
      <c r="AQ45" s="909"/>
      <c r="AR45" s="909"/>
      <c r="AS45" s="909"/>
      <c r="AT45" s="909"/>
      <c r="AU45" s="909"/>
      <c r="AV45" s="909"/>
      <c r="AW45" s="909"/>
      <c r="AX45" s="909"/>
      <c r="AY45" s="909"/>
      <c r="AZ45" s="910"/>
      <c r="BA45" s="910"/>
      <c r="BB45" s="910"/>
      <c r="BC45" s="910"/>
      <c r="BD45" s="910"/>
      <c r="BE45" s="906"/>
      <c r="BF45" s="906"/>
      <c r="BG45" s="906"/>
      <c r="BH45" s="906"/>
      <c r="BI45" s="907"/>
      <c r="BJ45" s="250"/>
      <c r="BK45" s="250"/>
      <c r="BL45" s="250"/>
      <c r="BM45" s="250"/>
      <c r="BN45" s="250"/>
      <c r="BO45" s="263"/>
      <c r="BP45" s="263"/>
      <c r="BQ45" s="260">
        <v>39</v>
      </c>
      <c r="BR45" s="261"/>
      <c r="BS45" s="846"/>
      <c r="BT45" s="847"/>
      <c r="BU45" s="847"/>
      <c r="BV45" s="847"/>
      <c r="BW45" s="847"/>
      <c r="BX45" s="847"/>
      <c r="BY45" s="847"/>
      <c r="BZ45" s="847"/>
      <c r="CA45" s="847"/>
      <c r="CB45" s="847"/>
      <c r="CC45" s="847"/>
      <c r="CD45" s="847"/>
      <c r="CE45" s="847"/>
      <c r="CF45" s="847"/>
      <c r="CG45" s="848"/>
      <c r="CH45" s="859"/>
      <c r="CI45" s="860"/>
      <c r="CJ45" s="860"/>
      <c r="CK45" s="860"/>
      <c r="CL45" s="861"/>
      <c r="CM45" s="859"/>
      <c r="CN45" s="860"/>
      <c r="CO45" s="860"/>
      <c r="CP45" s="860"/>
      <c r="CQ45" s="861"/>
      <c r="CR45" s="859"/>
      <c r="CS45" s="860"/>
      <c r="CT45" s="860"/>
      <c r="CU45" s="860"/>
      <c r="CV45" s="861"/>
      <c r="CW45" s="859"/>
      <c r="CX45" s="860"/>
      <c r="CY45" s="860"/>
      <c r="CZ45" s="860"/>
      <c r="DA45" s="861"/>
      <c r="DB45" s="859"/>
      <c r="DC45" s="860"/>
      <c r="DD45" s="860"/>
      <c r="DE45" s="860"/>
      <c r="DF45" s="861"/>
      <c r="DG45" s="859"/>
      <c r="DH45" s="860"/>
      <c r="DI45" s="860"/>
      <c r="DJ45" s="860"/>
      <c r="DK45" s="861"/>
      <c r="DL45" s="859"/>
      <c r="DM45" s="860"/>
      <c r="DN45" s="860"/>
      <c r="DO45" s="860"/>
      <c r="DP45" s="861"/>
      <c r="DQ45" s="859"/>
      <c r="DR45" s="860"/>
      <c r="DS45" s="860"/>
      <c r="DT45" s="860"/>
      <c r="DU45" s="861"/>
      <c r="DV45" s="862"/>
      <c r="DW45" s="863"/>
      <c r="DX45" s="863"/>
      <c r="DY45" s="863"/>
      <c r="DZ45" s="864"/>
      <c r="EA45" s="244"/>
    </row>
    <row r="46" spans="1:131" s="245" customFormat="1" ht="26.25" customHeight="1" x14ac:dyDescent="0.15">
      <c r="A46" s="259">
        <v>19</v>
      </c>
      <c r="B46" s="833"/>
      <c r="C46" s="834"/>
      <c r="D46" s="834"/>
      <c r="E46" s="834"/>
      <c r="F46" s="834"/>
      <c r="G46" s="834"/>
      <c r="H46" s="834"/>
      <c r="I46" s="834"/>
      <c r="J46" s="834"/>
      <c r="K46" s="834"/>
      <c r="L46" s="834"/>
      <c r="M46" s="834"/>
      <c r="N46" s="834"/>
      <c r="O46" s="834"/>
      <c r="P46" s="835"/>
      <c r="Q46" s="836"/>
      <c r="R46" s="837"/>
      <c r="S46" s="837"/>
      <c r="T46" s="837"/>
      <c r="U46" s="837"/>
      <c r="V46" s="837"/>
      <c r="W46" s="837"/>
      <c r="X46" s="837"/>
      <c r="Y46" s="837"/>
      <c r="Z46" s="837"/>
      <c r="AA46" s="837"/>
      <c r="AB46" s="837"/>
      <c r="AC46" s="837"/>
      <c r="AD46" s="837"/>
      <c r="AE46" s="838"/>
      <c r="AF46" s="839"/>
      <c r="AG46" s="840"/>
      <c r="AH46" s="840"/>
      <c r="AI46" s="840"/>
      <c r="AJ46" s="841"/>
      <c r="AK46" s="908"/>
      <c r="AL46" s="909"/>
      <c r="AM46" s="909"/>
      <c r="AN46" s="909"/>
      <c r="AO46" s="909"/>
      <c r="AP46" s="909"/>
      <c r="AQ46" s="909"/>
      <c r="AR46" s="909"/>
      <c r="AS46" s="909"/>
      <c r="AT46" s="909"/>
      <c r="AU46" s="909"/>
      <c r="AV46" s="909"/>
      <c r="AW46" s="909"/>
      <c r="AX46" s="909"/>
      <c r="AY46" s="909"/>
      <c r="AZ46" s="910"/>
      <c r="BA46" s="910"/>
      <c r="BB46" s="910"/>
      <c r="BC46" s="910"/>
      <c r="BD46" s="910"/>
      <c r="BE46" s="906"/>
      <c r="BF46" s="906"/>
      <c r="BG46" s="906"/>
      <c r="BH46" s="906"/>
      <c r="BI46" s="907"/>
      <c r="BJ46" s="250"/>
      <c r="BK46" s="250"/>
      <c r="BL46" s="250"/>
      <c r="BM46" s="250"/>
      <c r="BN46" s="250"/>
      <c r="BO46" s="263"/>
      <c r="BP46" s="263"/>
      <c r="BQ46" s="260">
        <v>40</v>
      </c>
      <c r="BR46" s="261"/>
      <c r="BS46" s="846"/>
      <c r="BT46" s="847"/>
      <c r="BU46" s="847"/>
      <c r="BV46" s="847"/>
      <c r="BW46" s="847"/>
      <c r="BX46" s="847"/>
      <c r="BY46" s="847"/>
      <c r="BZ46" s="847"/>
      <c r="CA46" s="847"/>
      <c r="CB46" s="847"/>
      <c r="CC46" s="847"/>
      <c r="CD46" s="847"/>
      <c r="CE46" s="847"/>
      <c r="CF46" s="847"/>
      <c r="CG46" s="848"/>
      <c r="CH46" s="859"/>
      <c r="CI46" s="860"/>
      <c r="CJ46" s="860"/>
      <c r="CK46" s="860"/>
      <c r="CL46" s="861"/>
      <c r="CM46" s="859"/>
      <c r="CN46" s="860"/>
      <c r="CO46" s="860"/>
      <c r="CP46" s="860"/>
      <c r="CQ46" s="861"/>
      <c r="CR46" s="859"/>
      <c r="CS46" s="860"/>
      <c r="CT46" s="860"/>
      <c r="CU46" s="860"/>
      <c r="CV46" s="861"/>
      <c r="CW46" s="859"/>
      <c r="CX46" s="860"/>
      <c r="CY46" s="860"/>
      <c r="CZ46" s="860"/>
      <c r="DA46" s="861"/>
      <c r="DB46" s="859"/>
      <c r="DC46" s="860"/>
      <c r="DD46" s="860"/>
      <c r="DE46" s="860"/>
      <c r="DF46" s="861"/>
      <c r="DG46" s="859"/>
      <c r="DH46" s="860"/>
      <c r="DI46" s="860"/>
      <c r="DJ46" s="860"/>
      <c r="DK46" s="861"/>
      <c r="DL46" s="859"/>
      <c r="DM46" s="860"/>
      <c r="DN46" s="860"/>
      <c r="DO46" s="860"/>
      <c r="DP46" s="861"/>
      <c r="DQ46" s="859"/>
      <c r="DR46" s="860"/>
      <c r="DS46" s="860"/>
      <c r="DT46" s="860"/>
      <c r="DU46" s="861"/>
      <c r="DV46" s="862"/>
      <c r="DW46" s="863"/>
      <c r="DX46" s="863"/>
      <c r="DY46" s="863"/>
      <c r="DZ46" s="864"/>
      <c r="EA46" s="244"/>
    </row>
    <row r="47" spans="1:131" s="245" customFormat="1" ht="26.25" customHeight="1" x14ac:dyDescent="0.15">
      <c r="A47" s="259">
        <v>20</v>
      </c>
      <c r="B47" s="833"/>
      <c r="C47" s="834"/>
      <c r="D47" s="834"/>
      <c r="E47" s="834"/>
      <c r="F47" s="834"/>
      <c r="G47" s="834"/>
      <c r="H47" s="834"/>
      <c r="I47" s="834"/>
      <c r="J47" s="834"/>
      <c r="K47" s="834"/>
      <c r="L47" s="834"/>
      <c r="M47" s="834"/>
      <c r="N47" s="834"/>
      <c r="O47" s="834"/>
      <c r="P47" s="835"/>
      <c r="Q47" s="836"/>
      <c r="R47" s="837"/>
      <c r="S47" s="837"/>
      <c r="T47" s="837"/>
      <c r="U47" s="837"/>
      <c r="V47" s="837"/>
      <c r="W47" s="837"/>
      <c r="X47" s="837"/>
      <c r="Y47" s="837"/>
      <c r="Z47" s="837"/>
      <c r="AA47" s="837"/>
      <c r="AB47" s="837"/>
      <c r="AC47" s="837"/>
      <c r="AD47" s="837"/>
      <c r="AE47" s="838"/>
      <c r="AF47" s="839"/>
      <c r="AG47" s="840"/>
      <c r="AH47" s="840"/>
      <c r="AI47" s="840"/>
      <c r="AJ47" s="841"/>
      <c r="AK47" s="908"/>
      <c r="AL47" s="909"/>
      <c r="AM47" s="909"/>
      <c r="AN47" s="909"/>
      <c r="AO47" s="909"/>
      <c r="AP47" s="909"/>
      <c r="AQ47" s="909"/>
      <c r="AR47" s="909"/>
      <c r="AS47" s="909"/>
      <c r="AT47" s="909"/>
      <c r="AU47" s="909"/>
      <c r="AV47" s="909"/>
      <c r="AW47" s="909"/>
      <c r="AX47" s="909"/>
      <c r="AY47" s="909"/>
      <c r="AZ47" s="910"/>
      <c r="BA47" s="910"/>
      <c r="BB47" s="910"/>
      <c r="BC47" s="910"/>
      <c r="BD47" s="910"/>
      <c r="BE47" s="906"/>
      <c r="BF47" s="906"/>
      <c r="BG47" s="906"/>
      <c r="BH47" s="906"/>
      <c r="BI47" s="907"/>
      <c r="BJ47" s="250"/>
      <c r="BK47" s="250"/>
      <c r="BL47" s="250"/>
      <c r="BM47" s="250"/>
      <c r="BN47" s="250"/>
      <c r="BO47" s="263"/>
      <c r="BP47" s="263"/>
      <c r="BQ47" s="260">
        <v>41</v>
      </c>
      <c r="BR47" s="261"/>
      <c r="BS47" s="846"/>
      <c r="BT47" s="847"/>
      <c r="BU47" s="847"/>
      <c r="BV47" s="847"/>
      <c r="BW47" s="847"/>
      <c r="BX47" s="847"/>
      <c r="BY47" s="847"/>
      <c r="BZ47" s="847"/>
      <c r="CA47" s="847"/>
      <c r="CB47" s="847"/>
      <c r="CC47" s="847"/>
      <c r="CD47" s="847"/>
      <c r="CE47" s="847"/>
      <c r="CF47" s="847"/>
      <c r="CG47" s="848"/>
      <c r="CH47" s="859"/>
      <c r="CI47" s="860"/>
      <c r="CJ47" s="860"/>
      <c r="CK47" s="860"/>
      <c r="CL47" s="861"/>
      <c r="CM47" s="859"/>
      <c r="CN47" s="860"/>
      <c r="CO47" s="860"/>
      <c r="CP47" s="860"/>
      <c r="CQ47" s="861"/>
      <c r="CR47" s="859"/>
      <c r="CS47" s="860"/>
      <c r="CT47" s="860"/>
      <c r="CU47" s="860"/>
      <c r="CV47" s="861"/>
      <c r="CW47" s="859"/>
      <c r="CX47" s="860"/>
      <c r="CY47" s="860"/>
      <c r="CZ47" s="860"/>
      <c r="DA47" s="861"/>
      <c r="DB47" s="859"/>
      <c r="DC47" s="860"/>
      <c r="DD47" s="860"/>
      <c r="DE47" s="860"/>
      <c r="DF47" s="861"/>
      <c r="DG47" s="859"/>
      <c r="DH47" s="860"/>
      <c r="DI47" s="860"/>
      <c r="DJ47" s="860"/>
      <c r="DK47" s="861"/>
      <c r="DL47" s="859"/>
      <c r="DM47" s="860"/>
      <c r="DN47" s="860"/>
      <c r="DO47" s="860"/>
      <c r="DP47" s="861"/>
      <c r="DQ47" s="859"/>
      <c r="DR47" s="860"/>
      <c r="DS47" s="860"/>
      <c r="DT47" s="860"/>
      <c r="DU47" s="861"/>
      <c r="DV47" s="862"/>
      <c r="DW47" s="863"/>
      <c r="DX47" s="863"/>
      <c r="DY47" s="863"/>
      <c r="DZ47" s="864"/>
      <c r="EA47" s="244"/>
    </row>
    <row r="48" spans="1:131" s="245" customFormat="1" ht="26.25" customHeight="1" x14ac:dyDescent="0.15">
      <c r="A48" s="259">
        <v>21</v>
      </c>
      <c r="B48" s="833"/>
      <c r="C48" s="834"/>
      <c r="D48" s="834"/>
      <c r="E48" s="834"/>
      <c r="F48" s="834"/>
      <c r="G48" s="834"/>
      <c r="H48" s="834"/>
      <c r="I48" s="834"/>
      <c r="J48" s="834"/>
      <c r="K48" s="834"/>
      <c r="L48" s="834"/>
      <c r="M48" s="834"/>
      <c r="N48" s="834"/>
      <c r="O48" s="834"/>
      <c r="P48" s="835"/>
      <c r="Q48" s="836"/>
      <c r="R48" s="837"/>
      <c r="S48" s="837"/>
      <c r="T48" s="837"/>
      <c r="U48" s="837"/>
      <c r="V48" s="837"/>
      <c r="W48" s="837"/>
      <c r="X48" s="837"/>
      <c r="Y48" s="837"/>
      <c r="Z48" s="837"/>
      <c r="AA48" s="837"/>
      <c r="AB48" s="837"/>
      <c r="AC48" s="837"/>
      <c r="AD48" s="837"/>
      <c r="AE48" s="838"/>
      <c r="AF48" s="839"/>
      <c r="AG48" s="840"/>
      <c r="AH48" s="840"/>
      <c r="AI48" s="840"/>
      <c r="AJ48" s="841"/>
      <c r="AK48" s="908"/>
      <c r="AL48" s="909"/>
      <c r="AM48" s="909"/>
      <c r="AN48" s="909"/>
      <c r="AO48" s="909"/>
      <c r="AP48" s="909"/>
      <c r="AQ48" s="909"/>
      <c r="AR48" s="909"/>
      <c r="AS48" s="909"/>
      <c r="AT48" s="909"/>
      <c r="AU48" s="909"/>
      <c r="AV48" s="909"/>
      <c r="AW48" s="909"/>
      <c r="AX48" s="909"/>
      <c r="AY48" s="909"/>
      <c r="AZ48" s="910"/>
      <c r="BA48" s="910"/>
      <c r="BB48" s="910"/>
      <c r="BC48" s="910"/>
      <c r="BD48" s="910"/>
      <c r="BE48" s="906"/>
      <c r="BF48" s="906"/>
      <c r="BG48" s="906"/>
      <c r="BH48" s="906"/>
      <c r="BI48" s="907"/>
      <c r="BJ48" s="250"/>
      <c r="BK48" s="250"/>
      <c r="BL48" s="250"/>
      <c r="BM48" s="250"/>
      <c r="BN48" s="250"/>
      <c r="BO48" s="263"/>
      <c r="BP48" s="263"/>
      <c r="BQ48" s="260">
        <v>42</v>
      </c>
      <c r="BR48" s="261"/>
      <c r="BS48" s="846"/>
      <c r="BT48" s="847"/>
      <c r="BU48" s="847"/>
      <c r="BV48" s="847"/>
      <c r="BW48" s="847"/>
      <c r="BX48" s="847"/>
      <c r="BY48" s="847"/>
      <c r="BZ48" s="847"/>
      <c r="CA48" s="847"/>
      <c r="CB48" s="847"/>
      <c r="CC48" s="847"/>
      <c r="CD48" s="847"/>
      <c r="CE48" s="847"/>
      <c r="CF48" s="847"/>
      <c r="CG48" s="848"/>
      <c r="CH48" s="859"/>
      <c r="CI48" s="860"/>
      <c r="CJ48" s="860"/>
      <c r="CK48" s="860"/>
      <c r="CL48" s="861"/>
      <c r="CM48" s="859"/>
      <c r="CN48" s="860"/>
      <c r="CO48" s="860"/>
      <c r="CP48" s="860"/>
      <c r="CQ48" s="861"/>
      <c r="CR48" s="859"/>
      <c r="CS48" s="860"/>
      <c r="CT48" s="860"/>
      <c r="CU48" s="860"/>
      <c r="CV48" s="861"/>
      <c r="CW48" s="859"/>
      <c r="CX48" s="860"/>
      <c r="CY48" s="860"/>
      <c r="CZ48" s="860"/>
      <c r="DA48" s="861"/>
      <c r="DB48" s="859"/>
      <c r="DC48" s="860"/>
      <c r="DD48" s="860"/>
      <c r="DE48" s="860"/>
      <c r="DF48" s="861"/>
      <c r="DG48" s="859"/>
      <c r="DH48" s="860"/>
      <c r="DI48" s="860"/>
      <c r="DJ48" s="860"/>
      <c r="DK48" s="861"/>
      <c r="DL48" s="859"/>
      <c r="DM48" s="860"/>
      <c r="DN48" s="860"/>
      <c r="DO48" s="860"/>
      <c r="DP48" s="861"/>
      <c r="DQ48" s="859"/>
      <c r="DR48" s="860"/>
      <c r="DS48" s="860"/>
      <c r="DT48" s="860"/>
      <c r="DU48" s="861"/>
      <c r="DV48" s="862"/>
      <c r="DW48" s="863"/>
      <c r="DX48" s="863"/>
      <c r="DY48" s="863"/>
      <c r="DZ48" s="864"/>
      <c r="EA48" s="244"/>
    </row>
    <row r="49" spans="1:131" s="245" customFormat="1" ht="26.25" customHeight="1" x14ac:dyDescent="0.15">
      <c r="A49" s="259">
        <v>22</v>
      </c>
      <c r="B49" s="833"/>
      <c r="C49" s="834"/>
      <c r="D49" s="834"/>
      <c r="E49" s="834"/>
      <c r="F49" s="834"/>
      <c r="G49" s="834"/>
      <c r="H49" s="834"/>
      <c r="I49" s="834"/>
      <c r="J49" s="834"/>
      <c r="K49" s="834"/>
      <c r="L49" s="834"/>
      <c r="M49" s="834"/>
      <c r="N49" s="834"/>
      <c r="O49" s="834"/>
      <c r="P49" s="835"/>
      <c r="Q49" s="836"/>
      <c r="R49" s="837"/>
      <c r="S49" s="837"/>
      <c r="T49" s="837"/>
      <c r="U49" s="837"/>
      <c r="V49" s="837"/>
      <c r="W49" s="837"/>
      <c r="X49" s="837"/>
      <c r="Y49" s="837"/>
      <c r="Z49" s="837"/>
      <c r="AA49" s="837"/>
      <c r="AB49" s="837"/>
      <c r="AC49" s="837"/>
      <c r="AD49" s="837"/>
      <c r="AE49" s="838"/>
      <c r="AF49" s="839"/>
      <c r="AG49" s="840"/>
      <c r="AH49" s="840"/>
      <c r="AI49" s="840"/>
      <c r="AJ49" s="841"/>
      <c r="AK49" s="908"/>
      <c r="AL49" s="909"/>
      <c r="AM49" s="909"/>
      <c r="AN49" s="909"/>
      <c r="AO49" s="909"/>
      <c r="AP49" s="909"/>
      <c r="AQ49" s="909"/>
      <c r="AR49" s="909"/>
      <c r="AS49" s="909"/>
      <c r="AT49" s="909"/>
      <c r="AU49" s="909"/>
      <c r="AV49" s="909"/>
      <c r="AW49" s="909"/>
      <c r="AX49" s="909"/>
      <c r="AY49" s="909"/>
      <c r="AZ49" s="910"/>
      <c r="BA49" s="910"/>
      <c r="BB49" s="910"/>
      <c r="BC49" s="910"/>
      <c r="BD49" s="910"/>
      <c r="BE49" s="906"/>
      <c r="BF49" s="906"/>
      <c r="BG49" s="906"/>
      <c r="BH49" s="906"/>
      <c r="BI49" s="907"/>
      <c r="BJ49" s="250"/>
      <c r="BK49" s="250"/>
      <c r="BL49" s="250"/>
      <c r="BM49" s="250"/>
      <c r="BN49" s="250"/>
      <c r="BO49" s="263"/>
      <c r="BP49" s="263"/>
      <c r="BQ49" s="260">
        <v>43</v>
      </c>
      <c r="BR49" s="261"/>
      <c r="BS49" s="846"/>
      <c r="BT49" s="847"/>
      <c r="BU49" s="847"/>
      <c r="BV49" s="847"/>
      <c r="BW49" s="847"/>
      <c r="BX49" s="847"/>
      <c r="BY49" s="847"/>
      <c r="BZ49" s="847"/>
      <c r="CA49" s="847"/>
      <c r="CB49" s="847"/>
      <c r="CC49" s="847"/>
      <c r="CD49" s="847"/>
      <c r="CE49" s="847"/>
      <c r="CF49" s="847"/>
      <c r="CG49" s="848"/>
      <c r="CH49" s="859"/>
      <c r="CI49" s="860"/>
      <c r="CJ49" s="860"/>
      <c r="CK49" s="860"/>
      <c r="CL49" s="861"/>
      <c r="CM49" s="859"/>
      <c r="CN49" s="860"/>
      <c r="CO49" s="860"/>
      <c r="CP49" s="860"/>
      <c r="CQ49" s="861"/>
      <c r="CR49" s="859"/>
      <c r="CS49" s="860"/>
      <c r="CT49" s="860"/>
      <c r="CU49" s="860"/>
      <c r="CV49" s="861"/>
      <c r="CW49" s="859"/>
      <c r="CX49" s="860"/>
      <c r="CY49" s="860"/>
      <c r="CZ49" s="860"/>
      <c r="DA49" s="861"/>
      <c r="DB49" s="859"/>
      <c r="DC49" s="860"/>
      <c r="DD49" s="860"/>
      <c r="DE49" s="860"/>
      <c r="DF49" s="861"/>
      <c r="DG49" s="859"/>
      <c r="DH49" s="860"/>
      <c r="DI49" s="860"/>
      <c r="DJ49" s="860"/>
      <c r="DK49" s="861"/>
      <c r="DL49" s="859"/>
      <c r="DM49" s="860"/>
      <c r="DN49" s="860"/>
      <c r="DO49" s="860"/>
      <c r="DP49" s="861"/>
      <c r="DQ49" s="859"/>
      <c r="DR49" s="860"/>
      <c r="DS49" s="860"/>
      <c r="DT49" s="860"/>
      <c r="DU49" s="861"/>
      <c r="DV49" s="862"/>
      <c r="DW49" s="863"/>
      <c r="DX49" s="863"/>
      <c r="DY49" s="863"/>
      <c r="DZ49" s="864"/>
      <c r="EA49" s="244"/>
    </row>
    <row r="50" spans="1:131" s="245" customFormat="1" ht="26.25" customHeight="1" x14ac:dyDescent="0.15">
      <c r="A50" s="259">
        <v>23</v>
      </c>
      <c r="B50" s="833"/>
      <c r="C50" s="834"/>
      <c r="D50" s="834"/>
      <c r="E50" s="834"/>
      <c r="F50" s="834"/>
      <c r="G50" s="834"/>
      <c r="H50" s="834"/>
      <c r="I50" s="834"/>
      <c r="J50" s="834"/>
      <c r="K50" s="834"/>
      <c r="L50" s="834"/>
      <c r="M50" s="834"/>
      <c r="N50" s="834"/>
      <c r="O50" s="834"/>
      <c r="P50" s="835"/>
      <c r="Q50" s="911"/>
      <c r="R50" s="912"/>
      <c r="S50" s="912"/>
      <c r="T50" s="912"/>
      <c r="U50" s="912"/>
      <c r="V50" s="912"/>
      <c r="W50" s="912"/>
      <c r="X50" s="912"/>
      <c r="Y50" s="912"/>
      <c r="Z50" s="912"/>
      <c r="AA50" s="912"/>
      <c r="AB50" s="912"/>
      <c r="AC50" s="912"/>
      <c r="AD50" s="912"/>
      <c r="AE50" s="913"/>
      <c r="AF50" s="839"/>
      <c r="AG50" s="840"/>
      <c r="AH50" s="840"/>
      <c r="AI50" s="840"/>
      <c r="AJ50" s="841"/>
      <c r="AK50" s="914"/>
      <c r="AL50" s="912"/>
      <c r="AM50" s="912"/>
      <c r="AN50" s="912"/>
      <c r="AO50" s="912"/>
      <c r="AP50" s="912"/>
      <c r="AQ50" s="912"/>
      <c r="AR50" s="912"/>
      <c r="AS50" s="912"/>
      <c r="AT50" s="912"/>
      <c r="AU50" s="912"/>
      <c r="AV50" s="912"/>
      <c r="AW50" s="912"/>
      <c r="AX50" s="912"/>
      <c r="AY50" s="912"/>
      <c r="AZ50" s="915"/>
      <c r="BA50" s="915"/>
      <c r="BB50" s="915"/>
      <c r="BC50" s="915"/>
      <c r="BD50" s="915"/>
      <c r="BE50" s="906"/>
      <c r="BF50" s="906"/>
      <c r="BG50" s="906"/>
      <c r="BH50" s="906"/>
      <c r="BI50" s="907"/>
      <c r="BJ50" s="250"/>
      <c r="BK50" s="250"/>
      <c r="BL50" s="250"/>
      <c r="BM50" s="250"/>
      <c r="BN50" s="250"/>
      <c r="BO50" s="263"/>
      <c r="BP50" s="263"/>
      <c r="BQ50" s="260">
        <v>44</v>
      </c>
      <c r="BR50" s="261"/>
      <c r="BS50" s="846"/>
      <c r="BT50" s="847"/>
      <c r="BU50" s="847"/>
      <c r="BV50" s="847"/>
      <c r="BW50" s="847"/>
      <c r="BX50" s="847"/>
      <c r="BY50" s="847"/>
      <c r="BZ50" s="847"/>
      <c r="CA50" s="847"/>
      <c r="CB50" s="847"/>
      <c r="CC50" s="847"/>
      <c r="CD50" s="847"/>
      <c r="CE50" s="847"/>
      <c r="CF50" s="847"/>
      <c r="CG50" s="848"/>
      <c r="CH50" s="859"/>
      <c r="CI50" s="860"/>
      <c r="CJ50" s="860"/>
      <c r="CK50" s="860"/>
      <c r="CL50" s="861"/>
      <c r="CM50" s="859"/>
      <c r="CN50" s="860"/>
      <c r="CO50" s="860"/>
      <c r="CP50" s="860"/>
      <c r="CQ50" s="861"/>
      <c r="CR50" s="859"/>
      <c r="CS50" s="860"/>
      <c r="CT50" s="860"/>
      <c r="CU50" s="860"/>
      <c r="CV50" s="861"/>
      <c r="CW50" s="859"/>
      <c r="CX50" s="860"/>
      <c r="CY50" s="860"/>
      <c r="CZ50" s="860"/>
      <c r="DA50" s="861"/>
      <c r="DB50" s="859"/>
      <c r="DC50" s="860"/>
      <c r="DD50" s="860"/>
      <c r="DE50" s="860"/>
      <c r="DF50" s="861"/>
      <c r="DG50" s="859"/>
      <c r="DH50" s="860"/>
      <c r="DI50" s="860"/>
      <c r="DJ50" s="860"/>
      <c r="DK50" s="861"/>
      <c r="DL50" s="859"/>
      <c r="DM50" s="860"/>
      <c r="DN50" s="860"/>
      <c r="DO50" s="860"/>
      <c r="DP50" s="861"/>
      <c r="DQ50" s="859"/>
      <c r="DR50" s="860"/>
      <c r="DS50" s="860"/>
      <c r="DT50" s="860"/>
      <c r="DU50" s="861"/>
      <c r="DV50" s="862"/>
      <c r="DW50" s="863"/>
      <c r="DX50" s="863"/>
      <c r="DY50" s="863"/>
      <c r="DZ50" s="864"/>
      <c r="EA50" s="244"/>
    </row>
    <row r="51" spans="1:131" s="245" customFormat="1" ht="26.25" customHeight="1" x14ac:dyDescent="0.15">
      <c r="A51" s="259">
        <v>24</v>
      </c>
      <c r="B51" s="833"/>
      <c r="C51" s="834"/>
      <c r="D51" s="834"/>
      <c r="E51" s="834"/>
      <c r="F51" s="834"/>
      <c r="G51" s="834"/>
      <c r="H51" s="834"/>
      <c r="I51" s="834"/>
      <c r="J51" s="834"/>
      <c r="K51" s="834"/>
      <c r="L51" s="834"/>
      <c r="M51" s="834"/>
      <c r="N51" s="834"/>
      <c r="O51" s="834"/>
      <c r="P51" s="835"/>
      <c r="Q51" s="911"/>
      <c r="R51" s="912"/>
      <c r="S51" s="912"/>
      <c r="T51" s="912"/>
      <c r="U51" s="912"/>
      <c r="V51" s="912"/>
      <c r="W51" s="912"/>
      <c r="X51" s="912"/>
      <c r="Y51" s="912"/>
      <c r="Z51" s="912"/>
      <c r="AA51" s="912"/>
      <c r="AB51" s="912"/>
      <c r="AC51" s="912"/>
      <c r="AD51" s="912"/>
      <c r="AE51" s="913"/>
      <c r="AF51" s="839"/>
      <c r="AG51" s="840"/>
      <c r="AH51" s="840"/>
      <c r="AI51" s="840"/>
      <c r="AJ51" s="841"/>
      <c r="AK51" s="914"/>
      <c r="AL51" s="912"/>
      <c r="AM51" s="912"/>
      <c r="AN51" s="912"/>
      <c r="AO51" s="912"/>
      <c r="AP51" s="912"/>
      <c r="AQ51" s="912"/>
      <c r="AR51" s="912"/>
      <c r="AS51" s="912"/>
      <c r="AT51" s="912"/>
      <c r="AU51" s="912"/>
      <c r="AV51" s="912"/>
      <c r="AW51" s="912"/>
      <c r="AX51" s="912"/>
      <c r="AY51" s="912"/>
      <c r="AZ51" s="915"/>
      <c r="BA51" s="915"/>
      <c r="BB51" s="915"/>
      <c r="BC51" s="915"/>
      <c r="BD51" s="915"/>
      <c r="BE51" s="906"/>
      <c r="BF51" s="906"/>
      <c r="BG51" s="906"/>
      <c r="BH51" s="906"/>
      <c r="BI51" s="907"/>
      <c r="BJ51" s="250"/>
      <c r="BK51" s="250"/>
      <c r="BL51" s="250"/>
      <c r="BM51" s="250"/>
      <c r="BN51" s="250"/>
      <c r="BO51" s="263"/>
      <c r="BP51" s="263"/>
      <c r="BQ51" s="260">
        <v>45</v>
      </c>
      <c r="BR51" s="261"/>
      <c r="BS51" s="846"/>
      <c r="BT51" s="847"/>
      <c r="BU51" s="847"/>
      <c r="BV51" s="847"/>
      <c r="BW51" s="847"/>
      <c r="BX51" s="847"/>
      <c r="BY51" s="847"/>
      <c r="BZ51" s="847"/>
      <c r="CA51" s="847"/>
      <c r="CB51" s="847"/>
      <c r="CC51" s="847"/>
      <c r="CD51" s="847"/>
      <c r="CE51" s="847"/>
      <c r="CF51" s="847"/>
      <c r="CG51" s="848"/>
      <c r="CH51" s="859"/>
      <c r="CI51" s="860"/>
      <c r="CJ51" s="860"/>
      <c r="CK51" s="860"/>
      <c r="CL51" s="861"/>
      <c r="CM51" s="859"/>
      <c r="CN51" s="860"/>
      <c r="CO51" s="860"/>
      <c r="CP51" s="860"/>
      <c r="CQ51" s="861"/>
      <c r="CR51" s="859"/>
      <c r="CS51" s="860"/>
      <c r="CT51" s="860"/>
      <c r="CU51" s="860"/>
      <c r="CV51" s="861"/>
      <c r="CW51" s="859"/>
      <c r="CX51" s="860"/>
      <c r="CY51" s="860"/>
      <c r="CZ51" s="860"/>
      <c r="DA51" s="861"/>
      <c r="DB51" s="859"/>
      <c r="DC51" s="860"/>
      <c r="DD51" s="860"/>
      <c r="DE51" s="860"/>
      <c r="DF51" s="861"/>
      <c r="DG51" s="859"/>
      <c r="DH51" s="860"/>
      <c r="DI51" s="860"/>
      <c r="DJ51" s="860"/>
      <c r="DK51" s="861"/>
      <c r="DL51" s="859"/>
      <c r="DM51" s="860"/>
      <c r="DN51" s="860"/>
      <c r="DO51" s="860"/>
      <c r="DP51" s="861"/>
      <c r="DQ51" s="859"/>
      <c r="DR51" s="860"/>
      <c r="DS51" s="860"/>
      <c r="DT51" s="860"/>
      <c r="DU51" s="861"/>
      <c r="DV51" s="862"/>
      <c r="DW51" s="863"/>
      <c r="DX51" s="863"/>
      <c r="DY51" s="863"/>
      <c r="DZ51" s="864"/>
      <c r="EA51" s="244"/>
    </row>
    <row r="52" spans="1:131" s="245" customFormat="1" ht="26.25" customHeight="1" x14ac:dyDescent="0.15">
      <c r="A52" s="259">
        <v>25</v>
      </c>
      <c r="B52" s="833"/>
      <c r="C52" s="834"/>
      <c r="D52" s="834"/>
      <c r="E52" s="834"/>
      <c r="F52" s="834"/>
      <c r="G52" s="834"/>
      <c r="H52" s="834"/>
      <c r="I52" s="834"/>
      <c r="J52" s="834"/>
      <c r="K52" s="834"/>
      <c r="L52" s="834"/>
      <c r="M52" s="834"/>
      <c r="N52" s="834"/>
      <c r="O52" s="834"/>
      <c r="P52" s="835"/>
      <c r="Q52" s="911"/>
      <c r="R52" s="912"/>
      <c r="S52" s="912"/>
      <c r="T52" s="912"/>
      <c r="U52" s="912"/>
      <c r="V52" s="912"/>
      <c r="W52" s="912"/>
      <c r="X52" s="912"/>
      <c r="Y52" s="912"/>
      <c r="Z52" s="912"/>
      <c r="AA52" s="912"/>
      <c r="AB52" s="912"/>
      <c r="AC52" s="912"/>
      <c r="AD52" s="912"/>
      <c r="AE52" s="913"/>
      <c r="AF52" s="839"/>
      <c r="AG52" s="840"/>
      <c r="AH52" s="840"/>
      <c r="AI52" s="840"/>
      <c r="AJ52" s="841"/>
      <c r="AK52" s="914"/>
      <c r="AL52" s="912"/>
      <c r="AM52" s="912"/>
      <c r="AN52" s="912"/>
      <c r="AO52" s="912"/>
      <c r="AP52" s="912"/>
      <c r="AQ52" s="912"/>
      <c r="AR52" s="912"/>
      <c r="AS52" s="912"/>
      <c r="AT52" s="912"/>
      <c r="AU52" s="912"/>
      <c r="AV52" s="912"/>
      <c r="AW52" s="912"/>
      <c r="AX52" s="912"/>
      <c r="AY52" s="912"/>
      <c r="AZ52" s="915"/>
      <c r="BA52" s="915"/>
      <c r="BB52" s="915"/>
      <c r="BC52" s="915"/>
      <c r="BD52" s="915"/>
      <c r="BE52" s="906"/>
      <c r="BF52" s="906"/>
      <c r="BG52" s="906"/>
      <c r="BH52" s="906"/>
      <c r="BI52" s="907"/>
      <c r="BJ52" s="250"/>
      <c r="BK52" s="250"/>
      <c r="BL52" s="250"/>
      <c r="BM52" s="250"/>
      <c r="BN52" s="250"/>
      <c r="BO52" s="263"/>
      <c r="BP52" s="263"/>
      <c r="BQ52" s="260">
        <v>46</v>
      </c>
      <c r="BR52" s="261"/>
      <c r="BS52" s="846"/>
      <c r="BT52" s="847"/>
      <c r="BU52" s="847"/>
      <c r="BV52" s="847"/>
      <c r="BW52" s="847"/>
      <c r="BX52" s="847"/>
      <c r="BY52" s="847"/>
      <c r="BZ52" s="847"/>
      <c r="CA52" s="847"/>
      <c r="CB52" s="847"/>
      <c r="CC52" s="847"/>
      <c r="CD52" s="847"/>
      <c r="CE52" s="847"/>
      <c r="CF52" s="847"/>
      <c r="CG52" s="848"/>
      <c r="CH52" s="859"/>
      <c r="CI52" s="860"/>
      <c r="CJ52" s="860"/>
      <c r="CK52" s="860"/>
      <c r="CL52" s="861"/>
      <c r="CM52" s="859"/>
      <c r="CN52" s="860"/>
      <c r="CO52" s="860"/>
      <c r="CP52" s="860"/>
      <c r="CQ52" s="861"/>
      <c r="CR52" s="859"/>
      <c r="CS52" s="860"/>
      <c r="CT52" s="860"/>
      <c r="CU52" s="860"/>
      <c r="CV52" s="861"/>
      <c r="CW52" s="859"/>
      <c r="CX52" s="860"/>
      <c r="CY52" s="860"/>
      <c r="CZ52" s="860"/>
      <c r="DA52" s="861"/>
      <c r="DB52" s="859"/>
      <c r="DC52" s="860"/>
      <c r="DD52" s="860"/>
      <c r="DE52" s="860"/>
      <c r="DF52" s="861"/>
      <c r="DG52" s="859"/>
      <c r="DH52" s="860"/>
      <c r="DI52" s="860"/>
      <c r="DJ52" s="860"/>
      <c r="DK52" s="861"/>
      <c r="DL52" s="859"/>
      <c r="DM52" s="860"/>
      <c r="DN52" s="860"/>
      <c r="DO52" s="860"/>
      <c r="DP52" s="861"/>
      <c r="DQ52" s="859"/>
      <c r="DR52" s="860"/>
      <c r="DS52" s="860"/>
      <c r="DT52" s="860"/>
      <c r="DU52" s="861"/>
      <c r="DV52" s="862"/>
      <c r="DW52" s="863"/>
      <c r="DX52" s="863"/>
      <c r="DY52" s="863"/>
      <c r="DZ52" s="864"/>
      <c r="EA52" s="244"/>
    </row>
    <row r="53" spans="1:131" s="245" customFormat="1" ht="26.25" customHeight="1" x14ac:dyDescent="0.15">
      <c r="A53" s="259">
        <v>26</v>
      </c>
      <c r="B53" s="833"/>
      <c r="C53" s="834"/>
      <c r="D53" s="834"/>
      <c r="E53" s="834"/>
      <c r="F53" s="834"/>
      <c r="G53" s="834"/>
      <c r="H53" s="834"/>
      <c r="I53" s="834"/>
      <c r="J53" s="834"/>
      <c r="K53" s="834"/>
      <c r="L53" s="834"/>
      <c r="M53" s="834"/>
      <c r="N53" s="834"/>
      <c r="O53" s="834"/>
      <c r="P53" s="835"/>
      <c r="Q53" s="911"/>
      <c r="R53" s="912"/>
      <c r="S53" s="912"/>
      <c r="T53" s="912"/>
      <c r="U53" s="912"/>
      <c r="V53" s="912"/>
      <c r="W53" s="912"/>
      <c r="X53" s="912"/>
      <c r="Y53" s="912"/>
      <c r="Z53" s="912"/>
      <c r="AA53" s="912"/>
      <c r="AB53" s="912"/>
      <c r="AC53" s="912"/>
      <c r="AD53" s="912"/>
      <c r="AE53" s="913"/>
      <c r="AF53" s="839"/>
      <c r="AG53" s="840"/>
      <c r="AH53" s="840"/>
      <c r="AI53" s="840"/>
      <c r="AJ53" s="841"/>
      <c r="AK53" s="914"/>
      <c r="AL53" s="912"/>
      <c r="AM53" s="912"/>
      <c r="AN53" s="912"/>
      <c r="AO53" s="912"/>
      <c r="AP53" s="912"/>
      <c r="AQ53" s="912"/>
      <c r="AR53" s="912"/>
      <c r="AS53" s="912"/>
      <c r="AT53" s="912"/>
      <c r="AU53" s="912"/>
      <c r="AV53" s="912"/>
      <c r="AW53" s="912"/>
      <c r="AX53" s="912"/>
      <c r="AY53" s="912"/>
      <c r="AZ53" s="915"/>
      <c r="BA53" s="915"/>
      <c r="BB53" s="915"/>
      <c r="BC53" s="915"/>
      <c r="BD53" s="915"/>
      <c r="BE53" s="906"/>
      <c r="BF53" s="906"/>
      <c r="BG53" s="906"/>
      <c r="BH53" s="906"/>
      <c r="BI53" s="907"/>
      <c r="BJ53" s="250"/>
      <c r="BK53" s="250"/>
      <c r="BL53" s="250"/>
      <c r="BM53" s="250"/>
      <c r="BN53" s="250"/>
      <c r="BO53" s="263"/>
      <c r="BP53" s="263"/>
      <c r="BQ53" s="260">
        <v>47</v>
      </c>
      <c r="BR53" s="261"/>
      <c r="BS53" s="846"/>
      <c r="BT53" s="847"/>
      <c r="BU53" s="847"/>
      <c r="BV53" s="847"/>
      <c r="BW53" s="847"/>
      <c r="BX53" s="847"/>
      <c r="BY53" s="847"/>
      <c r="BZ53" s="847"/>
      <c r="CA53" s="847"/>
      <c r="CB53" s="847"/>
      <c r="CC53" s="847"/>
      <c r="CD53" s="847"/>
      <c r="CE53" s="847"/>
      <c r="CF53" s="847"/>
      <c r="CG53" s="848"/>
      <c r="CH53" s="859"/>
      <c r="CI53" s="860"/>
      <c r="CJ53" s="860"/>
      <c r="CK53" s="860"/>
      <c r="CL53" s="861"/>
      <c r="CM53" s="859"/>
      <c r="CN53" s="860"/>
      <c r="CO53" s="860"/>
      <c r="CP53" s="860"/>
      <c r="CQ53" s="861"/>
      <c r="CR53" s="859"/>
      <c r="CS53" s="860"/>
      <c r="CT53" s="860"/>
      <c r="CU53" s="860"/>
      <c r="CV53" s="861"/>
      <c r="CW53" s="859"/>
      <c r="CX53" s="860"/>
      <c r="CY53" s="860"/>
      <c r="CZ53" s="860"/>
      <c r="DA53" s="861"/>
      <c r="DB53" s="859"/>
      <c r="DC53" s="860"/>
      <c r="DD53" s="860"/>
      <c r="DE53" s="860"/>
      <c r="DF53" s="861"/>
      <c r="DG53" s="859"/>
      <c r="DH53" s="860"/>
      <c r="DI53" s="860"/>
      <c r="DJ53" s="860"/>
      <c r="DK53" s="861"/>
      <c r="DL53" s="859"/>
      <c r="DM53" s="860"/>
      <c r="DN53" s="860"/>
      <c r="DO53" s="860"/>
      <c r="DP53" s="861"/>
      <c r="DQ53" s="859"/>
      <c r="DR53" s="860"/>
      <c r="DS53" s="860"/>
      <c r="DT53" s="860"/>
      <c r="DU53" s="861"/>
      <c r="DV53" s="862"/>
      <c r="DW53" s="863"/>
      <c r="DX53" s="863"/>
      <c r="DY53" s="863"/>
      <c r="DZ53" s="864"/>
      <c r="EA53" s="244"/>
    </row>
    <row r="54" spans="1:131" s="245" customFormat="1" ht="26.25" customHeight="1" x14ac:dyDescent="0.15">
      <c r="A54" s="259">
        <v>27</v>
      </c>
      <c r="B54" s="833"/>
      <c r="C54" s="834"/>
      <c r="D54" s="834"/>
      <c r="E54" s="834"/>
      <c r="F54" s="834"/>
      <c r="G54" s="834"/>
      <c r="H54" s="834"/>
      <c r="I54" s="834"/>
      <c r="J54" s="834"/>
      <c r="K54" s="834"/>
      <c r="L54" s="834"/>
      <c r="M54" s="834"/>
      <c r="N54" s="834"/>
      <c r="O54" s="834"/>
      <c r="P54" s="835"/>
      <c r="Q54" s="911"/>
      <c r="R54" s="912"/>
      <c r="S54" s="912"/>
      <c r="T54" s="912"/>
      <c r="U54" s="912"/>
      <c r="V54" s="912"/>
      <c r="W54" s="912"/>
      <c r="X54" s="912"/>
      <c r="Y54" s="912"/>
      <c r="Z54" s="912"/>
      <c r="AA54" s="912"/>
      <c r="AB54" s="912"/>
      <c r="AC54" s="912"/>
      <c r="AD54" s="912"/>
      <c r="AE54" s="913"/>
      <c r="AF54" s="839"/>
      <c r="AG54" s="840"/>
      <c r="AH54" s="840"/>
      <c r="AI54" s="840"/>
      <c r="AJ54" s="841"/>
      <c r="AK54" s="914"/>
      <c r="AL54" s="912"/>
      <c r="AM54" s="912"/>
      <c r="AN54" s="912"/>
      <c r="AO54" s="912"/>
      <c r="AP54" s="912"/>
      <c r="AQ54" s="912"/>
      <c r="AR54" s="912"/>
      <c r="AS54" s="912"/>
      <c r="AT54" s="912"/>
      <c r="AU54" s="912"/>
      <c r="AV54" s="912"/>
      <c r="AW54" s="912"/>
      <c r="AX54" s="912"/>
      <c r="AY54" s="912"/>
      <c r="AZ54" s="915"/>
      <c r="BA54" s="915"/>
      <c r="BB54" s="915"/>
      <c r="BC54" s="915"/>
      <c r="BD54" s="915"/>
      <c r="BE54" s="906"/>
      <c r="BF54" s="906"/>
      <c r="BG54" s="906"/>
      <c r="BH54" s="906"/>
      <c r="BI54" s="907"/>
      <c r="BJ54" s="250"/>
      <c r="BK54" s="250"/>
      <c r="BL54" s="250"/>
      <c r="BM54" s="250"/>
      <c r="BN54" s="250"/>
      <c r="BO54" s="263"/>
      <c r="BP54" s="263"/>
      <c r="BQ54" s="260">
        <v>48</v>
      </c>
      <c r="BR54" s="261"/>
      <c r="BS54" s="846"/>
      <c r="BT54" s="847"/>
      <c r="BU54" s="847"/>
      <c r="BV54" s="847"/>
      <c r="BW54" s="847"/>
      <c r="BX54" s="847"/>
      <c r="BY54" s="847"/>
      <c r="BZ54" s="847"/>
      <c r="CA54" s="847"/>
      <c r="CB54" s="847"/>
      <c r="CC54" s="847"/>
      <c r="CD54" s="847"/>
      <c r="CE54" s="847"/>
      <c r="CF54" s="847"/>
      <c r="CG54" s="848"/>
      <c r="CH54" s="859"/>
      <c r="CI54" s="860"/>
      <c r="CJ54" s="860"/>
      <c r="CK54" s="860"/>
      <c r="CL54" s="861"/>
      <c r="CM54" s="859"/>
      <c r="CN54" s="860"/>
      <c r="CO54" s="860"/>
      <c r="CP54" s="860"/>
      <c r="CQ54" s="861"/>
      <c r="CR54" s="859"/>
      <c r="CS54" s="860"/>
      <c r="CT54" s="860"/>
      <c r="CU54" s="860"/>
      <c r="CV54" s="861"/>
      <c r="CW54" s="859"/>
      <c r="CX54" s="860"/>
      <c r="CY54" s="860"/>
      <c r="CZ54" s="860"/>
      <c r="DA54" s="861"/>
      <c r="DB54" s="859"/>
      <c r="DC54" s="860"/>
      <c r="DD54" s="860"/>
      <c r="DE54" s="860"/>
      <c r="DF54" s="861"/>
      <c r="DG54" s="859"/>
      <c r="DH54" s="860"/>
      <c r="DI54" s="860"/>
      <c r="DJ54" s="860"/>
      <c r="DK54" s="861"/>
      <c r="DL54" s="859"/>
      <c r="DM54" s="860"/>
      <c r="DN54" s="860"/>
      <c r="DO54" s="860"/>
      <c r="DP54" s="861"/>
      <c r="DQ54" s="859"/>
      <c r="DR54" s="860"/>
      <c r="DS54" s="860"/>
      <c r="DT54" s="860"/>
      <c r="DU54" s="861"/>
      <c r="DV54" s="862"/>
      <c r="DW54" s="863"/>
      <c r="DX54" s="863"/>
      <c r="DY54" s="863"/>
      <c r="DZ54" s="864"/>
      <c r="EA54" s="244"/>
    </row>
    <row r="55" spans="1:131" s="245" customFormat="1" ht="26.25" customHeight="1" x14ac:dyDescent="0.15">
      <c r="A55" s="259">
        <v>28</v>
      </c>
      <c r="B55" s="833"/>
      <c r="C55" s="834"/>
      <c r="D55" s="834"/>
      <c r="E55" s="834"/>
      <c r="F55" s="834"/>
      <c r="G55" s="834"/>
      <c r="H55" s="834"/>
      <c r="I55" s="834"/>
      <c r="J55" s="834"/>
      <c r="K55" s="834"/>
      <c r="L55" s="834"/>
      <c r="M55" s="834"/>
      <c r="N55" s="834"/>
      <c r="O55" s="834"/>
      <c r="P55" s="835"/>
      <c r="Q55" s="911"/>
      <c r="R55" s="912"/>
      <c r="S55" s="912"/>
      <c r="T55" s="912"/>
      <c r="U55" s="912"/>
      <c r="V55" s="912"/>
      <c r="W55" s="912"/>
      <c r="X55" s="912"/>
      <c r="Y55" s="912"/>
      <c r="Z55" s="912"/>
      <c r="AA55" s="912"/>
      <c r="AB55" s="912"/>
      <c r="AC55" s="912"/>
      <c r="AD55" s="912"/>
      <c r="AE55" s="913"/>
      <c r="AF55" s="839"/>
      <c r="AG55" s="840"/>
      <c r="AH55" s="840"/>
      <c r="AI55" s="840"/>
      <c r="AJ55" s="841"/>
      <c r="AK55" s="914"/>
      <c r="AL55" s="912"/>
      <c r="AM55" s="912"/>
      <c r="AN55" s="912"/>
      <c r="AO55" s="912"/>
      <c r="AP55" s="912"/>
      <c r="AQ55" s="912"/>
      <c r="AR55" s="912"/>
      <c r="AS55" s="912"/>
      <c r="AT55" s="912"/>
      <c r="AU55" s="912"/>
      <c r="AV55" s="912"/>
      <c r="AW55" s="912"/>
      <c r="AX55" s="912"/>
      <c r="AY55" s="912"/>
      <c r="AZ55" s="915"/>
      <c r="BA55" s="915"/>
      <c r="BB55" s="915"/>
      <c r="BC55" s="915"/>
      <c r="BD55" s="915"/>
      <c r="BE55" s="906"/>
      <c r="BF55" s="906"/>
      <c r="BG55" s="906"/>
      <c r="BH55" s="906"/>
      <c r="BI55" s="907"/>
      <c r="BJ55" s="250"/>
      <c r="BK55" s="250"/>
      <c r="BL55" s="250"/>
      <c r="BM55" s="250"/>
      <c r="BN55" s="250"/>
      <c r="BO55" s="263"/>
      <c r="BP55" s="263"/>
      <c r="BQ55" s="260">
        <v>49</v>
      </c>
      <c r="BR55" s="261"/>
      <c r="BS55" s="846"/>
      <c r="BT55" s="847"/>
      <c r="BU55" s="847"/>
      <c r="BV55" s="847"/>
      <c r="BW55" s="847"/>
      <c r="BX55" s="847"/>
      <c r="BY55" s="847"/>
      <c r="BZ55" s="847"/>
      <c r="CA55" s="847"/>
      <c r="CB55" s="847"/>
      <c r="CC55" s="847"/>
      <c r="CD55" s="847"/>
      <c r="CE55" s="847"/>
      <c r="CF55" s="847"/>
      <c r="CG55" s="848"/>
      <c r="CH55" s="859"/>
      <c r="CI55" s="860"/>
      <c r="CJ55" s="860"/>
      <c r="CK55" s="860"/>
      <c r="CL55" s="861"/>
      <c r="CM55" s="859"/>
      <c r="CN55" s="860"/>
      <c r="CO55" s="860"/>
      <c r="CP55" s="860"/>
      <c r="CQ55" s="861"/>
      <c r="CR55" s="859"/>
      <c r="CS55" s="860"/>
      <c r="CT55" s="860"/>
      <c r="CU55" s="860"/>
      <c r="CV55" s="861"/>
      <c r="CW55" s="859"/>
      <c r="CX55" s="860"/>
      <c r="CY55" s="860"/>
      <c r="CZ55" s="860"/>
      <c r="DA55" s="861"/>
      <c r="DB55" s="859"/>
      <c r="DC55" s="860"/>
      <c r="DD55" s="860"/>
      <c r="DE55" s="860"/>
      <c r="DF55" s="861"/>
      <c r="DG55" s="859"/>
      <c r="DH55" s="860"/>
      <c r="DI55" s="860"/>
      <c r="DJ55" s="860"/>
      <c r="DK55" s="861"/>
      <c r="DL55" s="859"/>
      <c r="DM55" s="860"/>
      <c r="DN55" s="860"/>
      <c r="DO55" s="860"/>
      <c r="DP55" s="861"/>
      <c r="DQ55" s="859"/>
      <c r="DR55" s="860"/>
      <c r="DS55" s="860"/>
      <c r="DT55" s="860"/>
      <c r="DU55" s="861"/>
      <c r="DV55" s="862"/>
      <c r="DW55" s="863"/>
      <c r="DX55" s="863"/>
      <c r="DY55" s="863"/>
      <c r="DZ55" s="864"/>
      <c r="EA55" s="244"/>
    </row>
    <row r="56" spans="1:131" s="245" customFormat="1" ht="26.25" customHeight="1" x14ac:dyDescent="0.15">
      <c r="A56" s="259">
        <v>29</v>
      </c>
      <c r="B56" s="833"/>
      <c r="C56" s="834"/>
      <c r="D56" s="834"/>
      <c r="E56" s="834"/>
      <c r="F56" s="834"/>
      <c r="G56" s="834"/>
      <c r="H56" s="834"/>
      <c r="I56" s="834"/>
      <c r="J56" s="834"/>
      <c r="K56" s="834"/>
      <c r="L56" s="834"/>
      <c r="M56" s="834"/>
      <c r="N56" s="834"/>
      <c r="O56" s="834"/>
      <c r="P56" s="835"/>
      <c r="Q56" s="911"/>
      <c r="R56" s="912"/>
      <c r="S56" s="912"/>
      <c r="T56" s="912"/>
      <c r="U56" s="912"/>
      <c r="V56" s="912"/>
      <c r="W56" s="912"/>
      <c r="X56" s="912"/>
      <c r="Y56" s="912"/>
      <c r="Z56" s="912"/>
      <c r="AA56" s="912"/>
      <c r="AB56" s="912"/>
      <c r="AC56" s="912"/>
      <c r="AD56" s="912"/>
      <c r="AE56" s="913"/>
      <c r="AF56" s="839"/>
      <c r="AG56" s="840"/>
      <c r="AH56" s="840"/>
      <c r="AI56" s="840"/>
      <c r="AJ56" s="841"/>
      <c r="AK56" s="914"/>
      <c r="AL56" s="912"/>
      <c r="AM56" s="912"/>
      <c r="AN56" s="912"/>
      <c r="AO56" s="912"/>
      <c r="AP56" s="912"/>
      <c r="AQ56" s="912"/>
      <c r="AR56" s="912"/>
      <c r="AS56" s="912"/>
      <c r="AT56" s="912"/>
      <c r="AU56" s="912"/>
      <c r="AV56" s="912"/>
      <c r="AW56" s="912"/>
      <c r="AX56" s="912"/>
      <c r="AY56" s="912"/>
      <c r="AZ56" s="915"/>
      <c r="BA56" s="915"/>
      <c r="BB56" s="915"/>
      <c r="BC56" s="915"/>
      <c r="BD56" s="915"/>
      <c r="BE56" s="906"/>
      <c r="BF56" s="906"/>
      <c r="BG56" s="906"/>
      <c r="BH56" s="906"/>
      <c r="BI56" s="907"/>
      <c r="BJ56" s="250"/>
      <c r="BK56" s="250"/>
      <c r="BL56" s="250"/>
      <c r="BM56" s="250"/>
      <c r="BN56" s="250"/>
      <c r="BO56" s="263"/>
      <c r="BP56" s="263"/>
      <c r="BQ56" s="260">
        <v>50</v>
      </c>
      <c r="BR56" s="261"/>
      <c r="BS56" s="846"/>
      <c r="BT56" s="847"/>
      <c r="BU56" s="847"/>
      <c r="BV56" s="847"/>
      <c r="BW56" s="847"/>
      <c r="BX56" s="847"/>
      <c r="BY56" s="847"/>
      <c r="BZ56" s="847"/>
      <c r="CA56" s="847"/>
      <c r="CB56" s="847"/>
      <c r="CC56" s="847"/>
      <c r="CD56" s="847"/>
      <c r="CE56" s="847"/>
      <c r="CF56" s="847"/>
      <c r="CG56" s="848"/>
      <c r="CH56" s="859"/>
      <c r="CI56" s="860"/>
      <c r="CJ56" s="860"/>
      <c r="CK56" s="860"/>
      <c r="CL56" s="861"/>
      <c r="CM56" s="859"/>
      <c r="CN56" s="860"/>
      <c r="CO56" s="860"/>
      <c r="CP56" s="860"/>
      <c r="CQ56" s="861"/>
      <c r="CR56" s="859"/>
      <c r="CS56" s="860"/>
      <c r="CT56" s="860"/>
      <c r="CU56" s="860"/>
      <c r="CV56" s="861"/>
      <c r="CW56" s="859"/>
      <c r="CX56" s="860"/>
      <c r="CY56" s="860"/>
      <c r="CZ56" s="860"/>
      <c r="DA56" s="861"/>
      <c r="DB56" s="859"/>
      <c r="DC56" s="860"/>
      <c r="DD56" s="860"/>
      <c r="DE56" s="860"/>
      <c r="DF56" s="861"/>
      <c r="DG56" s="859"/>
      <c r="DH56" s="860"/>
      <c r="DI56" s="860"/>
      <c r="DJ56" s="860"/>
      <c r="DK56" s="861"/>
      <c r="DL56" s="859"/>
      <c r="DM56" s="860"/>
      <c r="DN56" s="860"/>
      <c r="DO56" s="860"/>
      <c r="DP56" s="861"/>
      <c r="DQ56" s="859"/>
      <c r="DR56" s="860"/>
      <c r="DS56" s="860"/>
      <c r="DT56" s="860"/>
      <c r="DU56" s="861"/>
      <c r="DV56" s="862"/>
      <c r="DW56" s="863"/>
      <c r="DX56" s="863"/>
      <c r="DY56" s="863"/>
      <c r="DZ56" s="864"/>
      <c r="EA56" s="244"/>
    </row>
    <row r="57" spans="1:131" s="245" customFormat="1" ht="26.25" customHeight="1" x14ac:dyDescent="0.15">
      <c r="A57" s="259">
        <v>30</v>
      </c>
      <c r="B57" s="833"/>
      <c r="C57" s="834"/>
      <c r="D57" s="834"/>
      <c r="E57" s="834"/>
      <c r="F57" s="834"/>
      <c r="G57" s="834"/>
      <c r="H57" s="834"/>
      <c r="I57" s="834"/>
      <c r="J57" s="834"/>
      <c r="K57" s="834"/>
      <c r="L57" s="834"/>
      <c r="M57" s="834"/>
      <c r="N57" s="834"/>
      <c r="O57" s="834"/>
      <c r="P57" s="835"/>
      <c r="Q57" s="911"/>
      <c r="R57" s="912"/>
      <c r="S57" s="912"/>
      <c r="T57" s="912"/>
      <c r="U57" s="912"/>
      <c r="V57" s="912"/>
      <c r="W57" s="912"/>
      <c r="X57" s="912"/>
      <c r="Y57" s="912"/>
      <c r="Z57" s="912"/>
      <c r="AA57" s="912"/>
      <c r="AB57" s="912"/>
      <c r="AC57" s="912"/>
      <c r="AD57" s="912"/>
      <c r="AE57" s="913"/>
      <c r="AF57" s="839"/>
      <c r="AG57" s="840"/>
      <c r="AH57" s="840"/>
      <c r="AI57" s="840"/>
      <c r="AJ57" s="841"/>
      <c r="AK57" s="914"/>
      <c r="AL57" s="912"/>
      <c r="AM57" s="912"/>
      <c r="AN57" s="912"/>
      <c r="AO57" s="912"/>
      <c r="AP57" s="912"/>
      <c r="AQ57" s="912"/>
      <c r="AR57" s="912"/>
      <c r="AS57" s="912"/>
      <c r="AT57" s="912"/>
      <c r="AU57" s="912"/>
      <c r="AV57" s="912"/>
      <c r="AW57" s="912"/>
      <c r="AX57" s="912"/>
      <c r="AY57" s="912"/>
      <c r="AZ57" s="915"/>
      <c r="BA57" s="915"/>
      <c r="BB57" s="915"/>
      <c r="BC57" s="915"/>
      <c r="BD57" s="915"/>
      <c r="BE57" s="906"/>
      <c r="BF57" s="906"/>
      <c r="BG57" s="906"/>
      <c r="BH57" s="906"/>
      <c r="BI57" s="907"/>
      <c r="BJ57" s="250"/>
      <c r="BK57" s="250"/>
      <c r="BL57" s="250"/>
      <c r="BM57" s="250"/>
      <c r="BN57" s="250"/>
      <c r="BO57" s="263"/>
      <c r="BP57" s="263"/>
      <c r="BQ57" s="260">
        <v>51</v>
      </c>
      <c r="BR57" s="261"/>
      <c r="BS57" s="846"/>
      <c r="BT57" s="847"/>
      <c r="BU57" s="847"/>
      <c r="BV57" s="847"/>
      <c r="BW57" s="847"/>
      <c r="BX57" s="847"/>
      <c r="BY57" s="847"/>
      <c r="BZ57" s="847"/>
      <c r="CA57" s="847"/>
      <c r="CB57" s="847"/>
      <c r="CC57" s="847"/>
      <c r="CD57" s="847"/>
      <c r="CE57" s="847"/>
      <c r="CF57" s="847"/>
      <c r="CG57" s="848"/>
      <c r="CH57" s="859"/>
      <c r="CI57" s="860"/>
      <c r="CJ57" s="860"/>
      <c r="CK57" s="860"/>
      <c r="CL57" s="861"/>
      <c r="CM57" s="859"/>
      <c r="CN57" s="860"/>
      <c r="CO57" s="860"/>
      <c r="CP57" s="860"/>
      <c r="CQ57" s="861"/>
      <c r="CR57" s="859"/>
      <c r="CS57" s="860"/>
      <c r="CT57" s="860"/>
      <c r="CU57" s="860"/>
      <c r="CV57" s="861"/>
      <c r="CW57" s="859"/>
      <c r="CX57" s="860"/>
      <c r="CY57" s="860"/>
      <c r="CZ57" s="860"/>
      <c r="DA57" s="861"/>
      <c r="DB57" s="859"/>
      <c r="DC57" s="860"/>
      <c r="DD57" s="860"/>
      <c r="DE57" s="860"/>
      <c r="DF57" s="861"/>
      <c r="DG57" s="859"/>
      <c r="DH57" s="860"/>
      <c r="DI57" s="860"/>
      <c r="DJ57" s="860"/>
      <c r="DK57" s="861"/>
      <c r="DL57" s="859"/>
      <c r="DM57" s="860"/>
      <c r="DN57" s="860"/>
      <c r="DO57" s="860"/>
      <c r="DP57" s="861"/>
      <c r="DQ57" s="859"/>
      <c r="DR57" s="860"/>
      <c r="DS57" s="860"/>
      <c r="DT57" s="860"/>
      <c r="DU57" s="861"/>
      <c r="DV57" s="862"/>
      <c r="DW57" s="863"/>
      <c r="DX57" s="863"/>
      <c r="DY57" s="863"/>
      <c r="DZ57" s="864"/>
      <c r="EA57" s="244"/>
    </row>
    <row r="58" spans="1:131" s="245" customFormat="1" ht="26.25" customHeight="1" x14ac:dyDescent="0.15">
      <c r="A58" s="259">
        <v>31</v>
      </c>
      <c r="B58" s="833"/>
      <c r="C58" s="834"/>
      <c r="D58" s="834"/>
      <c r="E58" s="834"/>
      <c r="F58" s="834"/>
      <c r="G58" s="834"/>
      <c r="H58" s="834"/>
      <c r="I58" s="834"/>
      <c r="J58" s="834"/>
      <c r="K58" s="834"/>
      <c r="L58" s="834"/>
      <c r="M58" s="834"/>
      <c r="N58" s="834"/>
      <c r="O58" s="834"/>
      <c r="P58" s="835"/>
      <c r="Q58" s="911"/>
      <c r="R58" s="912"/>
      <c r="S58" s="912"/>
      <c r="T58" s="912"/>
      <c r="U58" s="912"/>
      <c r="V58" s="912"/>
      <c r="W58" s="912"/>
      <c r="X58" s="912"/>
      <c r="Y58" s="912"/>
      <c r="Z58" s="912"/>
      <c r="AA58" s="912"/>
      <c r="AB58" s="912"/>
      <c r="AC58" s="912"/>
      <c r="AD58" s="912"/>
      <c r="AE58" s="913"/>
      <c r="AF58" s="839"/>
      <c r="AG58" s="840"/>
      <c r="AH58" s="840"/>
      <c r="AI58" s="840"/>
      <c r="AJ58" s="841"/>
      <c r="AK58" s="914"/>
      <c r="AL58" s="912"/>
      <c r="AM58" s="912"/>
      <c r="AN58" s="912"/>
      <c r="AO58" s="912"/>
      <c r="AP58" s="912"/>
      <c r="AQ58" s="912"/>
      <c r="AR58" s="912"/>
      <c r="AS58" s="912"/>
      <c r="AT58" s="912"/>
      <c r="AU58" s="912"/>
      <c r="AV58" s="912"/>
      <c r="AW58" s="912"/>
      <c r="AX58" s="912"/>
      <c r="AY58" s="912"/>
      <c r="AZ58" s="915"/>
      <c r="BA58" s="915"/>
      <c r="BB58" s="915"/>
      <c r="BC58" s="915"/>
      <c r="BD58" s="915"/>
      <c r="BE58" s="906"/>
      <c r="BF58" s="906"/>
      <c r="BG58" s="906"/>
      <c r="BH58" s="906"/>
      <c r="BI58" s="907"/>
      <c r="BJ58" s="250"/>
      <c r="BK58" s="250"/>
      <c r="BL58" s="250"/>
      <c r="BM58" s="250"/>
      <c r="BN58" s="250"/>
      <c r="BO58" s="263"/>
      <c r="BP58" s="263"/>
      <c r="BQ58" s="260">
        <v>52</v>
      </c>
      <c r="BR58" s="261"/>
      <c r="BS58" s="846"/>
      <c r="BT58" s="847"/>
      <c r="BU58" s="847"/>
      <c r="BV58" s="847"/>
      <c r="BW58" s="847"/>
      <c r="BX58" s="847"/>
      <c r="BY58" s="847"/>
      <c r="BZ58" s="847"/>
      <c r="CA58" s="847"/>
      <c r="CB58" s="847"/>
      <c r="CC58" s="847"/>
      <c r="CD58" s="847"/>
      <c r="CE58" s="847"/>
      <c r="CF58" s="847"/>
      <c r="CG58" s="848"/>
      <c r="CH58" s="859"/>
      <c r="CI58" s="860"/>
      <c r="CJ58" s="860"/>
      <c r="CK58" s="860"/>
      <c r="CL58" s="861"/>
      <c r="CM58" s="859"/>
      <c r="CN58" s="860"/>
      <c r="CO58" s="860"/>
      <c r="CP58" s="860"/>
      <c r="CQ58" s="861"/>
      <c r="CR58" s="859"/>
      <c r="CS58" s="860"/>
      <c r="CT58" s="860"/>
      <c r="CU58" s="860"/>
      <c r="CV58" s="861"/>
      <c r="CW58" s="859"/>
      <c r="CX58" s="860"/>
      <c r="CY58" s="860"/>
      <c r="CZ58" s="860"/>
      <c r="DA58" s="861"/>
      <c r="DB58" s="859"/>
      <c r="DC58" s="860"/>
      <c r="DD58" s="860"/>
      <c r="DE58" s="860"/>
      <c r="DF58" s="861"/>
      <c r="DG58" s="859"/>
      <c r="DH58" s="860"/>
      <c r="DI58" s="860"/>
      <c r="DJ58" s="860"/>
      <c r="DK58" s="861"/>
      <c r="DL58" s="859"/>
      <c r="DM58" s="860"/>
      <c r="DN58" s="860"/>
      <c r="DO58" s="860"/>
      <c r="DP58" s="861"/>
      <c r="DQ58" s="859"/>
      <c r="DR58" s="860"/>
      <c r="DS58" s="860"/>
      <c r="DT58" s="860"/>
      <c r="DU58" s="861"/>
      <c r="DV58" s="862"/>
      <c r="DW58" s="863"/>
      <c r="DX58" s="863"/>
      <c r="DY58" s="863"/>
      <c r="DZ58" s="864"/>
      <c r="EA58" s="244"/>
    </row>
    <row r="59" spans="1:131" s="245" customFormat="1" ht="26.25" customHeight="1" x14ac:dyDescent="0.15">
      <c r="A59" s="259">
        <v>32</v>
      </c>
      <c r="B59" s="833"/>
      <c r="C59" s="834"/>
      <c r="D59" s="834"/>
      <c r="E59" s="834"/>
      <c r="F59" s="834"/>
      <c r="G59" s="834"/>
      <c r="H59" s="834"/>
      <c r="I59" s="834"/>
      <c r="J59" s="834"/>
      <c r="K59" s="834"/>
      <c r="L59" s="834"/>
      <c r="M59" s="834"/>
      <c r="N59" s="834"/>
      <c r="O59" s="834"/>
      <c r="P59" s="835"/>
      <c r="Q59" s="911"/>
      <c r="R59" s="912"/>
      <c r="S59" s="912"/>
      <c r="T59" s="912"/>
      <c r="U59" s="912"/>
      <c r="V59" s="912"/>
      <c r="W59" s="912"/>
      <c r="X59" s="912"/>
      <c r="Y59" s="912"/>
      <c r="Z59" s="912"/>
      <c r="AA59" s="912"/>
      <c r="AB59" s="912"/>
      <c r="AC59" s="912"/>
      <c r="AD59" s="912"/>
      <c r="AE59" s="913"/>
      <c r="AF59" s="839"/>
      <c r="AG59" s="840"/>
      <c r="AH59" s="840"/>
      <c r="AI59" s="840"/>
      <c r="AJ59" s="841"/>
      <c r="AK59" s="914"/>
      <c r="AL59" s="912"/>
      <c r="AM59" s="912"/>
      <c r="AN59" s="912"/>
      <c r="AO59" s="912"/>
      <c r="AP59" s="912"/>
      <c r="AQ59" s="912"/>
      <c r="AR59" s="912"/>
      <c r="AS59" s="912"/>
      <c r="AT59" s="912"/>
      <c r="AU59" s="912"/>
      <c r="AV59" s="912"/>
      <c r="AW59" s="912"/>
      <c r="AX59" s="912"/>
      <c r="AY59" s="912"/>
      <c r="AZ59" s="915"/>
      <c r="BA59" s="915"/>
      <c r="BB59" s="915"/>
      <c r="BC59" s="915"/>
      <c r="BD59" s="915"/>
      <c r="BE59" s="906"/>
      <c r="BF59" s="906"/>
      <c r="BG59" s="906"/>
      <c r="BH59" s="906"/>
      <c r="BI59" s="907"/>
      <c r="BJ59" s="250"/>
      <c r="BK59" s="250"/>
      <c r="BL59" s="250"/>
      <c r="BM59" s="250"/>
      <c r="BN59" s="250"/>
      <c r="BO59" s="263"/>
      <c r="BP59" s="263"/>
      <c r="BQ59" s="260">
        <v>53</v>
      </c>
      <c r="BR59" s="261"/>
      <c r="BS59" s="846"/>
      <c r="BT59" s="847"/>
      <c r="BU59" s="847"/>
      <c r="BV59" s="847"/>
      <c r="BW59" s="847"/>
      <c r="BX59" s="847"/>
      <c r="BY59" s="847"/>
      <c r="BZ59" s="847"/>
      <c r="CA59" s="847"/>
      <c r="CB59" s="847"/>
      <c r="CC59" s="847"/>
      <c r="CD59" s="847"/>
      <c r="CE59" s="847"/>
      <c r="CF59" s="847"/>
      <c r="CG59" s="848"/>
      <c r="CH59" s="859"/>
      <c r="CI59" s="860"/>
      <c r="CJ59" s="860"/>
      <c r="CK59" s="860"/>
      <c r="CL59" s="861"/>
      <c r="CM59" s="859"/>
      <c r="CN59" s="860"/>
      <c r="CO59" s="860"/>
      <c r="CP59" s="860"/>
      <c r="CQ59" s="861"/>
      <c r="CR59" s="859"/>
      <c r="CS59" s="860"/>
      <c r="CT59" s="860"/>
      <c r="CU59" s="860"/>
      <c r="CV59" s="861"/>
      <c r="CW59" s="859"/>
      <c r="CX59" s="860"/>
      <c r="CY59" s="860"/>
      <c r="CZ59" s="860"/>
      <c r="DA59" s="861"/>
      <c r="DB59" s="859"/>
      <c r="DC59" s="860"/>
      <c r="DD59" s="860"/>
      <c r="DE59" s="860"/>
      <c r="DF59" s="861"/>
      <c r="DG59" s="859"/>
      <c r="DH59" s="860"/>
      <c r="DI59" s="860"/>
      <c r="DJ59" s="860"/>
      <c r="DK59" s="861"/>
      <c r="DL59" s="859"/>
      <c r="DM59" s="860"/>
      <c r="DN59" s="860"/>
      <c r="DO59" s="860"/>
      <c r="DP59" s="861"/>
      <c r="DQ59" s="859"/>
      <c r="DR59" s="860"/>
      <c r="DS59" s="860"/>
      <c r="DT59" s="860"/>
      <c r="DU59" s="861"/>
      <c r="DV59" s="862"/>
      <c r="DW59" s="863"/>
      <c r="DX59" s="863"/>
      <c r="DY59" s="863"/>
      <c r="DZ59" s="864"/>
      <c r="EA59" s="244"/>
    </row>
    <row r="60" spans="1:131" s="245" customFormat="1" ht="26.25" customHeight="1" x14ac:dyDescent="0.15">
      <c r="A60" s="259">
        <v>33</v>
      </c>
      <c r="B60" s="833"/>
      <c r="C60" s="834"/>
      <c r="D60" s="834"/>
      <c r="E60" s="834"/>
      <c r="F60" s="834"/>
      <c r="G60" s="834"/>
      <c r="H60" s="834"/>
      <c r="I60" s="834"/>
      <c r="J60" s="834"/>
      <c r="K60" s="834"/>
      <c r="L60" s="834"/>
      <c r="M60" s="834"/>
      <c r="N60" s="834"/>
      <c r="O60" s="834"/>
      <c r="P60" s="835"/>
      <c r="Q60" s="911"/>
      <c r="R60" s="912"/>
      <c r="S60" s="912"/>
      <c r="T60" s="912"/>
      <c r="U60" s="912"/>
      <c r="V60" s="912"/>
      <c r="W60" s="912"/>
      <c r="X60" s="912"/>
      <c r="Y60" s="912"/>
      <c r="Z60" s="912"/>
      <c r="AA60" s="912"/>
      <c r="AB60" s="912"/>
      <c r="AC60" s="912"/>
      <c r="AD60" s="912"/>
      <c r="AE60" s="913"/>
      <c r="AF60" s="839"/>
      <c r="AG60" s="840"/>
      <c r="AH60" s="840"/>
      <c r="AI60" s="840"/>
      <c r="AJ60" s="841"/>
      <c r="AK60" s="914"/>
      <c r="AL60" s="912"/>
      <c r="AM60" s="912"/>
      <c r="AN60" s="912"/>
      <c r="AO60" s="912"/>
      <c r="AP60" s="912"/>
      <c r="AQ60" s="912"/>
      <c r="AR60" s="912"/>
      <c r="AS60" s="912"/>
      <c r="AT60" s="912"/>
      <c r="AU60" s="912"/>
      <c r="AV60" s="912"/>
      <c r="AW60" s="912"/>
      <c r="AX60" s="912"/>
      <c r="AY60" s="912"/>
      <c r="AZ60" s="915"/>
      <c r="BA60" s="915"/>
      <c r="BB60" s="915"/>
      <c r="BC60" s="915"/>
      <c r="BD60" s="915"/>
      <c r="BE60" s="906"/>
      <c r="BF60" s="906"/>
      <c r="BG60" s="906"/>
      <c r="BH60" s="906"/>
      <c r="BI60" s="907"/>
      <c r="BJ60" s="250"/>
      <c r="BK60" s="250"/>
      <c r="BL60" s="250"/>
      <c r="BM60" s="250"/>
      <c r="BN60" s="250"/>
      <c r="BO60" s="263"/>
      <c r="BP60" s="263"/>
      <c r="BQ60" s="260">
        <v>54</v>
      </c>
      <c r="BR60" s="261"/>
      <c r="BS60" s="846"/>
      <c r="BT60" s="847"/>
      <c r="BU60" s="847"/>
      <c r="BV60" s="847"/>
      <c r="BW60" s="847"/>
      <c r="BX60" s="847"/>
      <c r="BY60" s="847"/>
      <c r="BZ60" s="847"/>
      <c r="CA60" s="847"/>
      <c r="CB60" s="847"/>
      <c r="CC60" s="847"/>
      <c r="CD60" s="847"/>
      <c r="CE60" s="847"/>
      <c r="CF60" s="847"/>
      <c r="CG60" s="848"/>
      <c r="CH60" s="859"/>
      <c r="CI60" s="860"/>
      <c r="CJ60" s="860"/>
      <c r="CK60" s="860"/>
      <c r="CL60" s="861"/>
      <c r="CM60" s="859"/>
      <c r="CN60" s="860"/>
      <c r="CO60" s="860"/>
      <c r="CP60" s="860"/>
      <c r="CQ60" s="861"/>
      <c r="CR60" s="859"/>
      <c r="CS60" s="860"/>
      <c r="CT60" s="860"/>
      <c r="CU60" s="860"/>
      <c r="CV60" s="861"/>
      <c r="CW60" s="859"/>
      <c r="CX60" s="860"/>
      <c r="CY60" s="860"/>
      <c r="CZ60" s="860"/>
      <c r="DA60" s="861"/>
      <c r="DB60" s="859"/>
      <c r="DC60" s="860"/>
      <c r="DD60" s="860"/>
      <c r="DE60" s="860"/>
      <c r="DF60" s="861"/>
      <c r="DG60" s="859"/>
      <c r="DH60" s="860"/>
      <c r="DI60" s="860"/>
      <c r="DJ60" s="860"/>
      <c r="DK60" s="861"/>
      <c r="DL60" s="859"/>
      <c r="DM60" s="860"/>
      <c r="DN60" s="860"/>
      <c r="DO60" s="860"/>
      <c r="DP60" s="861"/>
      <c r="DQ60" s="859"/>
      <c r="DR60" s="860"/>
      <c r="DS60" s="860"/>
      <c r="DT60" s="860"/>
      <c r="DU60" s="861"/>
      <c r="DV60" s="862"/>
      <c r="DW60" s="863"/>
      <c r="DX60" s="863"/>
      <c r="DY60" s="863"/>
      <c r="DZ60" s="864"/>
      <c r="EA60" s="244"/>
    </row>
    <row r="61" spans="1:131" s="245" customFormat="1" ht="26.25" customHeight="1" thickBot="1" x14ac:dyDescent="0.2">
      <c r="A61" s="259">
        <v>34</v>
      </c>
      <c r="B61" s="833"/>
      <c r="C61" s="834"/>
      <c r="D61" s="834"/>
      <c r="E61" s="834"/>
      <c r="F61" s="834"/>
      <c r="G61" s="834"/>
      <c r="H61" s="834"/>
      <c r="I61" s="834"/>
      <c r="J61" s="834"/>
      <c r="K61" s="834"/>
      <c r="L61" s="834"/>
      <c r="M61" s="834"/>
      <c r="N61" s="834"/>
      <c r="O61" s="834"/>
      <c r="P61" s="835"/>
      <c r="Q61" s="911"/>
      <c r="R61" s="912"/>
      <c r="S61" s="912"/>
      <c r="T61" s="912"/>
      <c r="U61" s="912"/>
      <c r="V61" s="912"/>
      <c r="W61" s="912"/>
      <c r="X61" s="912"/>
      <c r="Y61" s="912"/>
      <c r="Z61" s="912"/>
      <c r="AA61" s="912"/>
      <c r="AB61" s="912"/>
      <c r="AC61" s="912"/>
      <c r="AD61" s="912"/>
      <c r="AE61" s="913"/>
      <c r="AF61" s="839"/>
      <c r="AG61" s="840"/>
      <c r="AH61" s="840"/>
      <c r="AI61" s="840"/>
      <c r="AJ61" s="841"/>
      <c r="AK61" s="914"/>
      <c r="AL61" s="912"/>
      <c r="AM61" s="912"/>
      <c r="AN61" s="912"/>
      <c r="AO61" s="912"/>
      <c r="AP61" s="912"/>
      <c r="AQ61" s="912"/>
      <c r="AR61" s="912"/>
      <c r="AS61" s="912"/>
      <c r="AT61" s="912"/>
      <c r="AU61" s="912"/>
      <c r="AV61" s="912"/>
      <c r="AW61" s="912"/>
      <c r="AX61" s="912"/>
      <c r="AY61" s="912"/>
      <c r="AZ61" s="915"/>
      <c r="BA61" s="915"/>
      <c r="BB61" s="915"/>
      <c r="BC61" s="915"/>
      <c r="BD61" s="915"/>
      <c r="BE61" s="906"/>
      <c r="BF61" s="906"/>
      <c r="BG61" s="906"/>
      <c r="BH61" s="906"/>
      <c r="BI61" s="907"/>
      <c r="BJ61" s="250"/>
      <c r="BK61" s="250"/>
      <c r="BL61" s="250"/>
      <c r="BM61" s="250"/>
      <c r="BN61" s="250"/>
      <c r="BO61" s="263"/>
      <c r="BP61" s="263"/>
      <c r="BQ61" s="260">
        <v>55</v>
      </c>
      <c r="BR61" s="261"/>
      <c r="BS61" s="846"/>
      <c r="BT61" s="847"/>
      <c r="BU61" s="847"/>
      <c r="BV61" s="847"/>
      <c r="BW61" s="847"/>
      <c r="BX61" s="847"/>
      <c r="BY61" s="847"/>
      <c r="BZ61" s="847"/>
      <c r="CA61" s="847"/>
      <c r="CB61" s="847"/>
      <c r="CC61" s="847"/>
      <c r="CD61" s="847"/>
      <c r="CE61" s="847"/>
      <c r="CF61" s="847"/>
      <c r="CG61" s="848"/>
      <c r="CH61" s="859"/>
      <c r="CI61" s="860"/>
      <c r="CJ61" s="860"/>
      <c r="CK61" s="860"/>
      <c r="CL61" s="861"/>
      <c r="CM61" s="859"/>
      <c r="CN61" s="860"/>
      <c r="CO61" s="860"/>
      <c r="CP61" s="860"/>
      <c r="CQ61" s="861"/>
      <c r="CR61" s="859"/>
      <c r="CS61" s="860"/>
      <c r="CT61" s="860"/>
      <c r="CU61" s="860"/>
      <c r="CV61" s="861"/>
      <c r="CW61" s="859"/>
      <c r="CX61" s="860"/>
      <c r="CY61" s="860"/>
      <c r="CZ61" s="860"/>
      <c r="DA61" s="861"/>
      <c r="DB61" s="859"/>
      <c r="DC61" s="860"/>
      <c r="DD61" s="860"/>
      <c r="DE61" s="860"/>
      <c r="DF61" s="861"/>
      <c r="DG61" s="859"/>
      <c r="DH61" s="860"/>
      <c r="DI61" s="860"/>
      <c r="DJ61" s="860"/>
      <c r="DK61" s="861"/>
      <c r="DL61" s="859"/>
      <c r="DM61" s="860"/>
      <c r="DN61" s="860"/>
      <c r="DO61" s="860"/>
      <c r="DP61" s="861"/>
      <c r="DQ61" s="859"/>
      <c r="DR61" s="860"/>
      <c r="DS61" s="860"/>
      <c r="DT61" s="860"/>
      <c r="DU61" s="861"/>
      <c r="DV61" s="862"/>
      <c r="DW61" s="863"/>
      <c r="DX61" s="863"/>
      <c r="DY61" s="863"/>
      <c r="DZ61" s="864"/>
      <c r="EA61" s="244"/>
    </row>
    <row r="62" spans="1:131" s="245" customFormat="1" ht="26.25" customHeight="1" x14ac:dyDescent="0.15">
      <c r="A62" s="259">
        <v>35</v>
      </c>
      <c r="B62" s="833"/>
      <c r="C62" s="834"/>
      <c r="D62" s="834"/>
      <c r="E62" s="834"/>
      <c r="F62" s="834"/>
      <c r="G62" s="834"/>
      <c r="H62" s="834"/>
      <c r="I62" s="834"/>
      <c r="J62" s="834"/>
      <c r="K62" s="834"/>
      <c r="L62" s="834"/>
      <c r="M62" s="834"/>
      <c r="N62" s="834"/>
      <c r="O62" s="834"/>
      <c r="P62" s="835"/>
      <c r="Q62" s="911"/>
      <c r="R62" s="912"/>
      <c r="S62" s="912"/>
      <c r="T62" s="912"/>
      <c r="U62" s="912"/>
      <c r="V62" s="912"/>
      <c r="W62" s="912"/>
      <c r="X62" s="912"/>
      <c r="Y62" s="912"/>
      <c r="Z62" s="912"/>
      <c r="AA62" s="912"/>
      <c r="AB62" s="912"/>
      <c r="AC62" s="912"/>
      <c r="AD62" s="912"/>
      <c r="AE62" s="913"/>
      <c r="AF62" s="839"/>
      <c r="AG62" s="840"/>
      <c r="AH62" s="840"/>
      <c r="AI62" s="840"/>
      <c r="AJ62" s="841"/>
      <c r="AK62" s="914"/>
      <c r="AL62" s="912"/>
      <c r="AM62" s="912"/>
      <c r="AN62" s="912"/>
      <c r="AO62" s="912"/>
      <c r="AP62" s="912"/>
      <c r="AQ62" s="912"/>
      <c r="AR62" s="912"/>
      <c r="AS62" s="912"/>
      <c r="AT62" s="912"/>
      <c r="AU62" s="912"/>
      <c r="AV62" s="912"/>
      <c r="AW62" s="912"/>
      <c r="AX62" s="912"/>
      <c r="AY62" s="912"/>
      <c r="AZ62" s="915"/>
      <c r="BA62" s="915"/>
      <c r="BB62" s="915"/>
      <c r="BC62" s="915"/>
      <c r="BD62" s="915"/>
      <c r="BE62" s="906"/>
      <c r="BF62" s="906"/>
      <c r="BG62" s="906"/>
      <c r="BH62" s="906"/>
      <c r="BI62" s="907"/>
      <c r="BJ62" s="923" t="s">
        <v>407</v>
      </c>
      <c r="BK62" s="884"/>
      <c r="BL62" s="884"/>
      <c r="BM62" s="884"/>
      <c r="BN62" s="885"/>
      <c r="BO62" s="263"/>
      <c r="BP62" s="263"/>
      <c r="BQ62" s="260">
        <v>56</v>
      </c>
      <c r="BR62" s="261"/>
      <c r="BS62" s="846"/>
      <c r="BT62" s="847"/>
      <c r="BU62" s="847"/>
      <c r="BV62" s="847"/>
      <c r="BW62" s="847"/>
      <c r="BX62" s="847"/>
      <c r="BY62" s="847"/>
      <c r="BZ62" s="847"/>
      <c r="CA62" s="847"/>
      <c r="CB62" s="847"/>
      <c r="CC62" s="847"/>
      <c r="CD62" s="847"/>
      <c r="CE62" s="847"/>
      <c r="CF62" s="847"/>
      <c r="CG62" s="848"/>
      <c r="CH62" s="859"/>
      <c r="CI62" s="860"/>
      <c r="CJ62" s="860"/>
      <c r="CK62" s="860"/>
      <c r="CL62" s="861"/>
      <c r="CM62" s="859"/>
      <c r="CN62" s="860"/>
      <c r="CO62" s="860"/>
      <c r="CP62" s="860"/>
      <c r="CQ62" s="861"/>
      <c r="CR62" s="859"/>
      <c r="CS62" s="860"/>
      <c r="CT62" s="860"/>
      <c r="CU62" s="860"/>
      <c r="CV62" s="861"/>
      <c r="CW62" s="859"/>
      <c r="CX62" s="860"/>
      <c r="CY62" s="860"/>
      <c r="CZ62" s="860"/>
      <c r="DA62" s="861"/>
      <c r="DB62" s="859"/>
      <c r="DC62" s="860"/>
      <c r="DD62" s="860"/>
      <c r="DE62" s="860"/>
      <c r="DF62" s="861"/>
      <c r="DG62" s="859"/>
      <c r="DH62" s="860"/>
      <c r="DI62" s="860"/>
      <c r="DJ62" s="860"/>
      <c r="DK62" s="861"/>
      <c r="DL62" s="859"/>
      <c r="DM62" s="860"/>
      <c r="DN62" s="860"/>
      <c r="DO62" s="860"/>
      <c r="DP62" s="861"/>
      <c r="DQ62" s="859"/>
      <c r="DR62" s="860"/>
      <c r="DS62" s="860"/>
      <c r="DT62" s="860"/>
      <c r="DU62" s="861"/>
      <c r="DV62" s="862"/>
      <c r="DW62" s="863"/>
      <c r="DX62" s="863"/>
      <c r="DY62" s="863"/>
      <c r="DZ62" s="864"/>
      <c r="EA62" s="244"/>
    </row>
    <row r="63" spans="1:131" s="245" customFormat="1" ht="26.25" customHeight="1" thickBot="1" x14ac:dyDescent="0.2">
      <c r="A63" s="262" t="s">
        <v>387</v>
      </c>
      <c r="B63" s="868" t="s">
        <v>408</v>
      </c>
      <c r="C63" s="869"/>
      <c r="D63" s="869"/>
      <c r="E63" s="869"/>
      <c r="F63" s="869"/>
      <c r="G63" s="869"/>
      <c r="H63" s="869"/>
      <c r="I63" s="869"/>
      <c r="J63" s="869"/>
      <c r="K63" s="869"/>
      <c r="L63" s="869"/>
      <c r="M63" s="869"/>
      <c r="N63" s="869"/>
      <c r="O63" s="869"/>
      <c r="P63" s="870"/>
      <c r="Q63" s="916"/>
      <c r="R63" s="917"/>
      <c r="S63" s="917"/>
      <c r="T63" s="917"/>
      <c r="U63" s="917"/>
      <c r="V63" s="917"/>
      <c r="W63" s="917"/>
      <c r="X63" s="917"/>
      <c r="Y63" s="917"/>
      <c r="Z63" s="917"/>
      <c r="AA63" s="917"/>
      <c r="AB63" s="917"/>
      <c r="AC63" s="917"/>
      <c r="AD63" s="917"/>
      <c r="AE63" s="918"/>
      <c r="AF63" s="919">
        <v>470</v>
      </c>
      <c r="AG63" s="920"/>
      <c r="AH63" s="920"/>
      <c r="AI63" s="920"/>
      <c r="AJ63" s="921"/>
      <c r="AK63" s="922"/>
      <c r="AL63" s="917"/>
      <c r="AM63" s="917"/>
      <c r="AN63" s="917"/>
      <c r="AO63" s="917"/>
      <c r="AP63" s="920">
        <v>1067</v>
      </c>
      <c r="AQ63" s="920"/>
      <c r="AR63" s="920"/>
      <c r="AS63" s="920"/>
      <c r="AT63" s="920"/>
      <c r="AU63" s="920">
        <v>559</v>
      </c>
      <c r="AV63" s="920"/>
      <c r="AW63" s="920"/>
      <c r="AX63" s="920"/>
      <c r="AY63" s="920"/>
      <c r="AZ63" s="924"/>
      <c r="BA63" s="924"/>
      <c r="BB63" s="924"/>
      <c r="BC63" s="924"/>
      <c r="BD63" s="924"/>
      <c r="BE63" s="925"/>
      <c r="BF63" s="925"/>
      <c r="BG63" s="925"/>
      <c r="BH63" s="925"/>
      <c r="BI63" s="926"/>
      <c r="BJ63" s="927" t="s">
        <v>179</v>
      </c>
      <c r="BK63" s="928"/>
      <c r="BL63" s="928"/>
      <c r="BM63" s="928"/>
      <c r="BN63" s="929"/>
      <c r="BO63" s="263"/>
      <c r="BP63" s="263"/>
      <c r="BQ63" s="260">
        <v>57</v>
      </c>
      <c r="BR63" s="261"/>
      <c r="BS63" s="846"/>
      <c r="BT63" s="847"/>
      <c r="BU63" s="847"/>
      <c r="BV63" s="847"/>
      <c r="BW63" s="847"/>
      <c r="BX63" s="847"/>
      <c r="BY63" s="847"/>
      <c r="BZ63" s="847"/>
      <c r="CA63" s="847"/>
      <c r="CB63" s="847"/>
      <c r="CC63" s="847"/>
      <c r="CD63" s="847"/>
      <c r="CE63" s="847"/>
      <c r="CF63" s="847"/>
      <c r="CG63" s="848"/>
      <c r="CH63" s="859"/>
      <c r="CI63" s="860"/>
      <c r="CJ63" s="860"/>
      <c r="CK63" s="860"/>
      <c r="CL63" s="861"/>
      <c r="CM63" s="859"/>
      <c r="CN63" s="860"/>
      <c r="CO63" s="860"/>
      <c r="CP63" s="860"/>
      <c r="CQ63" s="861"/>
      <c r="CR63" s="859"/>
      <c r="CS63" s="860"/>
      <c r="CT63" s="860"/>
      <c r="CU63" s="860"/>
      <c r="CV63" s="861"/>
      <c r="CW63" s="859"/>
      <c r="CX63" s="860"/>
      <c r="CY63" s="860"/>
      <c r="CZ63" s="860"/>
      <c r="DA63" s="861"/>
      <c r="DB63" s="859"/>
      <c r="DC63" s="860"/>
      <c r="DD63" s="860"/>
      <c r="DE63" s="860"/>
      <c r="DF63" s="861"/>
      <c r="DG63" s="859"/>
      <c r="DH63" s="860"/>
      <c r="DI63" s="860"/>
      <c r="DJ63" s="860"/>
      <c r="DK63" s="861"/>
      <c r="DL63" s="859"/>
      <c r="DM63" s="860"/>
      <c r="DN63" s="860"/>
      <c r="DO63" s="860"/>
      <c r="DP63" s="861"/>
      <c r="DQ63" s="859"/>
      <c r="DR63" s="860"/>
      <c r="DS63" s="860"/>
      <c r="DT63" s="860"/>
      <c r="DU63" s="861"/>
      <c r="DV63" s="862"/>
      <c r="DW63" s="863"/>
      <c r="DX63" s="863"/>
      <c r="DY63" s="863"/>
      <c r="DZ63" s="864"/>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46"/>
      <c r="BT64" s="847"/>
      <c r="BU64" s="847"/>
      <c r="BV64" s="847"/>
      <c r="BW64" s="847"/>
      <c r="BX64" s="847"/>
      <c r="BY64" s="847"/>
      <c r="BZ64" s="847"/>
      <c r="CA64" s="847"/>
      <c r="CB64" s="847"/>
      <c r="CC64" s="847"/>
      <c r="CD64" s="847"/>
      <c r="CE64" s="847"/>
      <c r="CF64" s="847"/>
      <c r="CG64" s="848"/>
      <c r="CH64" s="859"/>
      <c r="CI64" s="860"/>
      <c r="CJ64" s="860"/>
      <c r="CK64" s="860"/>
      <c r="CL64" s="861"/>
      <c r="CM64" s="859"/>
      <c r="CN64" s="860"/>
      <c r="CO64" s="860"/>
      <c r="CP64" s="860"/>
      <c r="CQ64" s="861"/>
      <c r="CR64" s="859"/>
      <c r="CS64" s="860"/>
      <c r="CT64" s="860"/>
      <c r="CU64" s="860"/>
      <c r="CV64" s="861"/>
      <c r="CW64" s="859"/>
      <c r="CX64" s="860"/>
      <c r="CY64" s="860"/>
      <c r="CZ64" s="860"/>
      <c r="DA64" s="861"/>
      <c r="DB64" s="859"/>
      <c r="DC64" s="860"/>
      <c r="DD64" s="860"/>
      <c r="DE64" s="860"/>
      <c r="DF64" s="861"/>
      <c r="DG64" s="859"/>
      <c r="DH64" s="860"/>
      <c r="DI64" s="860"/>
      <c r="DJ64" s="860"/>
      <c r="DK64" s="861"/>
      <c r="DL64" s="859"/>
      <c r="DM64" s="860"/>
      <c r="DN64" s="860"/>
      <c r="DO64" s="860"/>
      <c r="DP64" s="861"/>
      <c r="DQ64" s="859"/>
      <c r="DR64" s="860"/>
      <c r="DS64" s="860"/>
      <c r="DT64" s="860"/>
      <c r="DU64" s="861"/>
      <c r="DV64" s="862"/>
      <c r="DW64" s="863"/>
      <c r="DX64" s="863"/>
      <c r="DY64" s="863"/>
      <c r="DZ64" s="864"/>
      <c r="EA64" s="244"/>
    </row>
    <row r="65" spans="1:131" s="245" customFormat="1" ht="26.25" customHeight="1" thickBot="1" x14ac:dyDescent="0.2">
      <c r="A65" s="250" t="s">
        <v>409</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46"/>
      <c r="BT65" s="847"/>
      <c r="BU65" s="847"/>
      <c r="BV65" s="847"/>
      <c r="BW65" s="847"/>
      <c r="BX65" s="847"/>
      <c r="BY65" s="847"/>
      <c r="BZ65" s="847"/>
      <c r="CA65" s="847"/>
      <c r="CB65" s="847"/>
      <c r="CC65" s="847"/>
      <c r="CD65" s="847"/>
      <c r="CE65" s="847"/>
      <c r="CF65" s="847"/>
      <c r="CG65" s="848"/>
      <c r="CH65" s="859"/>
      <c r="CI65" s="860"/>
      <c r="CJ65" s="860"/>
      <c r="CK65" s="860"/>
      <c r="CL65" s="861"/>
      <c r="CM65" s="859"/>
      <c r="CN65" s="860"/>
      <c r="CO65" s="860"/>
      <c r="CP65" s="860"/>
      <c r="CQ65" s="861"/>
      <c r="CR65" s="859"/>
      <c r="CS65" s="860"/>
      <c r="CT65" s="860"/>
      <c r="CU65" s="860"/>
      <c r="CV65" s="861"/>
      <c r="CW65" s="859"/>
      <c r="CX65" s="860"/>
      <c r="CY65" s="860"/>
      <c r="CZ65" s="860"/>
      <c r="DA65" s="861"/>
      <c r="DB65" s="859"/>
      <c r="DC65" s="860"/>
      <c r="DD65" s="860"/>
      <c r="DE65" s="860"/>
      <c r="DF65" s="861"/>
      <c r="DG65" s="859"/>
      <c r="DH65" s="860"/>
      <c r="DI65" s="860"/>
      <c r="DJ65" s="860"/>
      <c r="DK65" s="861"/>
      <c r="DL65" s="859"/>
      <c r="DM65" s="860"/>
      <c r="DN65" s="860"/>
      <c r="DO65" s="860"/>
      <c r="DP65" s="861"/>
      <c r="DQ65" s="859"/>
      <c r="DR65" s="860"/>
      <c r="DS65" s="860"/>
      <c r="DT65" s="860"/>
      <c r="DU65" s="861"/>
      <c r="DV65" s="862"/>
      <c r="DW65" s="863"/>
      <c r="DX65" s="863"/>
      <c r="DY65" s="863"/>
      <c r="DZ65" s="864"/>
      <c r="EA65" s="244"/>
    </row>
    <row r="66" spans="1:131" s="245" customFormat="1" ht="26.25" customHeight="1" x14ac:dyDescent="0.15">
      <c r="A66" s="818" t="s">
        <v>410</v>
      </c>
      <c r="B66" s="819"/>
      <c r="C66" s="819"/>
      <c r="D66" s="819"/>
      <c r="E66" s="819"/>
      <c r="F66" s="819"/>
      <c r="G66" s="819"/>
      <c r="H66" s="819"/>
      <c r="I66" s="819"/>
      <c r="J66" s="819"/>
      <c r="K66" s="819"/>
      <c r="L66" s="819"/>
      <c r="M66" s="819"/>
      <c r="N66" s="819"/>
      <c r="O66" s="819"/>
      <c r="P66" s="820"/>
      <c r="Q66" s="795" t="s">
        <v>391</v>
      </c>
      <c r="R66" s="796"/>
      <c r="S66" s="796"/>
      <c r="T66" s="796"/>
      <c r="U66" s="797"/>
      <c r="V66" s="795" t="s">
        <v>411</v>
      </c>
      <c r="W66" s="796"/>
      <c r="X66" s="796"/>
      <c r="Y66" s="796"/>
      <c r="Z66" s="797"/>
      <c r="AA66" s="795" t="s">
        <v>412</v>
      </c>
      <c r="AB66" s="796"/>
      <c r="AC66" s="796"/>
      <c r="AD66" s="796"/>
      <c r="AE66" s="797"/>
      <c r="AF66" s="930" t="s">
        <v>394</v>
      </c>
      <c r="AG66" s="891"/>
      <c r="AH66" s="891"/>
      <c r="AI66" s="891"/>
      <c r="AJ66" s="931"/>
      <c r="AK66" s="795" t="s">
        <v>413</v>
      </c>
      <c r="AL66" s="819"/>
      <c r="AM66" s="819"/>
      <c r="AN66" s="819"/>
      <c r="AO66" s="820"/>
      <c r="AP66" s="795" t="s">
        <v>396</v>
      </c>
      <c r="AQ66" s="796"/>
      <c r="AR66" s="796"/>
      <c r="AS66" s="796"/>
      <c r="AT66" s="797"/>
      <c r="AU66" s="795" t="s">
        <v>414</v>
      </c>
      <c r="AV66" s="796"/>
      <c r="AW66" s="796"/>
      <c r="AX66" s="796"/>
      <c r="AY66" s="797"/>
      <c r="AZ66" s="795" t="s">
        <v>375</v>
      </c>
      <c r="BA66" s="796"/>
      <c r="BB66" s="796"/>
      <c r="BC66" s="796"/>
      <c r="BD66" s="807"/>
      <c r="BE66" s="263"/>
      <c r="BF66" s="263"/>
      <c r="BG66" s="263"/>
      <c r="BH66" s="263"/>
      <c r="BI66" s="263"/>
      <c r="BJ66" s="263"/>
      <c r="BK66" s="263"/>
      <c r="BL66" s="263"/>
      <c r="BM66" s="263"/>
      <c r="BN66" s="263"/>
      <c r="BO66" s="263"/>
      <c r="BP66" s="263"/>
      <c r="BQ66" s="260">
        <v>60</v>
      </c>
      <c r="BR66" s="265"/>
      <c r="BS66" s="941"/>
      <c r="BT66" s="942"/>
      <c r="BU66" s="942"/>
      <c r="BV66" s="942"/>
      <c r="BW66" s="942"/>
      <c r="BX66" s="942"/>
      <c r="BY66" s="942"/>
      <c r="BZ66" s="942"/>
      <c r="CA66" s="942"/>
      <c r="CB66" s="942"/>
      <c r="CC66" s="942"/>
      <c r="CD66" s="942"/>
      <c r="CE66" s="942"/>
      <c r="CF66" s="942"/>
      <c r="CG66" s="943"/>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44"/>
    </row>
    <row r="67" spans="1:131" s="245" customFormat="1" ht="26.25" customHeight="1" thickBot="1" x14ac:dyDescent="0.2">
      <c r="A67" s="821"/>
      <c r="B67" s="822"/>
      <c r="C67" s="822"/>
      <c r="D67" s="822"/>
      <c r="E67" s="822"/>
      <c r="F67" s="822"/>
      <c r="G67" s="822"/>
      <c r="H67" s="822"/>
      <c r="I67" s="822"/>
      <c r="J67" s="822"/>
      <c r="K67" s="822"/>
      <c r="L67" s="822"/>
      <c r="M67" s="822"/>
      <c r="N67" s="822"/>
      <c r="O67" s="822"/>
      <c r="P67" s="823"/>
      <c r="Q67" s="798"/>
      <c r="R67" s="799"/>
      <c r="S67" s="799"/>
      <c r="T67" s="799"/>
      <c r="U67" s="800"/>
      <c r="V67" s="798"/>
      <c r="W67" s="799"/>
      <c r="X67" s="799"/>
      <c r="Y67" s="799"/>
      <c r="Z67" s="800"/>
      <c r="AA67" s="798"/>
      <c r="AB67" s="799"/>
      <c r="AC67" s="799"/>
      <c r="AD67" s="799"/>
      <c r="AE67" s="800"/>
      <c r="AF67" s="932"/>
      <c r="AG67" s="894"/>
      <c r="AH67" s="894"/>
      <c r="AI67" s="894"/>
      <c r="AJ67" s="933"/>
      <c r="AK67" s="934"/>
      <c r="AL67" s="822"/>
      <c r="AM67" s="822"/>
      <c r="AN67" s="822"/>
      <c r="AO67" s="823"/>
      <c r="AP67" s="798"/>
      <c r="AQ67" s="799"/>
      <c r="AR67" s="799"/>
      <c r="AS67" s="799"/>
      <c r="AT67" s="800"/>
      <c r="AU67" s="798"/>
      <c r="AV67" s="799"/>
      <c r="AW67" s="799"/>
      <c r="AX67" s="799"/>
      <c r="AY67" s="800"/>
      <c r="AZ67" s="798"/>
      <c r="BA67" s="799"/>
      <c r="BB67" s="799"/>
      <c r="BC67" s="799"/>
      <c r="BD67" s="808"/>
      <c r="BE67" s="263"/>
      <c r="BF67" s="263"/>
      <c r="BG67" s="263"/>
      <c r="BH67" s="263"/>
      <c r="BI67" s="263"/>
      <c r="BJ67" s="263"/>
      <c r="BK67" s="263"/>
      <c r="BL67" s="263"/>
      <c r="BM67" s="263"/>
      <c r="BN67" s="263"/>
      <c r="BO67" s="263"/>
      <c r="BP67" s="263"/>
      <c r="BQ67" s="260">
        <v>61</v>
      </c>
      <c r="BR67" s="265"/>
      <c r="BS67" s="941"/>
      <c r="BT67" s="942"/>
      <c r="BU67" s="942"/>
      <c r="BV67" s="942"/>
      <c r="BW67" s="942"/>
      <c r="BX67" s="942"/>
      <c r="BY67" s="942"/>
      <c r="BZ67" s="942"/>
      <c r="CA67" s="942"/>
      <c r="CB67" s="942"/>
      <c r="CC67" s="942"/>
      <c r="CD67" s="942"/>
      <c r="CE67" s="942"/>
      <c r="CF67" s="942"/>
      <c r="CG67" s="943"/>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44"/>
    </row>
    <row r="68" spans="1:131" s="245" customFormat="1" ht="26.25" customHeight="1" thickTop="1" x14ac:dyDescent="0.15">
      <c r="A68" s="256">
        <v>1</v>
      </c>
      <c r="B68" s="947" t="s">
        <v>570</v>
      </c>
      <c r="C68" s="948"/>
      <c r="D68" s="948"/>
      <c r="E68" s="948"/>
      <c r="F68" s="948"/>
      <c r="G68" s="948"/>
      <c r="H68" s="948"/>
      <c r="I68" s="948"/>
      <c r="J68" s="948"/>
      <c r="K68" s="948"/>
      <c r="L68" s="948"/>
      <c r="M68" s="948"/>
      <c r="N68" s="948"/>
      <c r="O68" s="948"/>
      <c r="P68" s="949"/>
      <c r="Q68" s="950">
        <v>17</v>
      </c>
      <c r="R68" s="944"/>
      <c r="S68" s="944"/>
      <c r="T68" s="944"/>
      <c r="U68" s="944"/>
      <c r="V68" s="944">
        <v>14</v>
      </c>
      <c r="W68" s="944"/>
      <c r="X68" s="944"/>
      <c r="Y68" s="944"/>
      <c r="Z68" s="944"/>
      <c r="AA68" s="944">
        <v>3</v>
      </c>
      <c r="AB68" s="944"/>
      <c r="AC68" s="944"/>
      <c r="AD68" s="944"/>
      <c r="AE68" s="944"/>
      <c r="AF68" s="944">
        <v>3</v>
      </c>
      <c r="AG68" s="944"/>
      <c r="AH68" s="944"/>
      <c r="AI68" s="944"/>
      <c r="AJ68" s="944"/>
      <c r="AK68" s="944" t="s">
        <v>569</v>
      </c>
      <c r="AL68" s="944"/>
      <c r="AM68" s="944"/>
      <c r="AN68" s="944"/>
      <c r="AO68" s="944"/>
      <c r="AP68" s="944" t="s">
        <v>569</v>
      </c>
      <c r="AQ68" s="944"/>
      <c r="AR68" s="944"/>
      <c r="AS68" s="944"/>
      <c r="AT68" s="944"/>
      <c r="AU68" s="944" t="s">
        <v>569</v>
      </c>
      <c r="AV68" s="944"/>
      <c r="AW68" s="944"/>
      <c r="AX68" s="944"/>
      <c r="AY68" s="944"/>
      <c r="AZ68" s="945"/>
      <c r="BA68" s="945"/>
      <c r="BB68" s="945"/>
      <c r="BC68" s="945"/>
      <c r="BD68" s="946"/>
      <c r="BE68" s="263"/>
      <c r="BF68" s="263"/>
      <c r="BG68" s="263"/>
      <c r="BH68" s="263"/>
      <c r="BI68" s="263"/>
      <c r="BJ68" s="263"/>
      <c r="BK68" s="263"/>
      <c r="BL68" s="263"/>
      <c r="BM68" s="263"/>
      <c r="BN68" s="263"/>
      <c r="BO68" s="263"/>
      <c r="BP68" s="263"/>
      <c r="BQ68" s="260">
        <v>62</v>
      </c>
      <c r="BR68" s="265"/>
      <c r="BS68" s="941"/>
      <c r="BT68" s="942"/>
      <c r="BU68" s="942"/>
      <c r="BV68" s="942"/>
      <c r="BW68" s="942"/>
      <c r="BX68" s="942"/>
      <c r="BY68" s="942"/>
      <c r="BZ68" s="942"/>
      <c r="CA68" s="942"/>
      <c r="CB68" s="942"/>
      <c r="CC68" s="942"/>
      <c r="CD68" s="942"/>
      <c r="CE68" s="942"/>
      <c r="CF68" s="942"/>
      <c r="CG68" s="943"/>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44"/>
    </row>
    <row r="69" spans="1:131" s="245" customFormat="1" ht="26.25" customHeight="1" x14ac:dyDescent="0.15">
      <c r="A69" s="259">
        <v>2</v>
      </c>
      <c r="B69" s="951" t="s">
        <v>571</v>
      </c>
      <c r="C69" s="952"/>
      <c r="D69" s="952"/>
      <c r="E69" s="952"/>
      <c r="F69" s="952"/>
      <c r="G69" s="952"/>
      <c r="H69" s="952"/>
      <c r="I69" s="952"/>
      <c r="J69" s="952"/>
      <c r="K69" s="952"/>
      <c r="L69" s="952"/>
      <c r="M69" s="952"/>
      <c r="N69" s="952"/>
      <c r="O69" s="952"/>
      <c r="P69" s="953"/>
      <c r="Q69" s="954">
        <v>2694</v>
      </c>
      <c r="R69" s="909"/>
      <c r="S69" s="909"/>
      <c r="T69" s="909"/>
      <c r="U69" s="909"/>
      <c r="V69" s="909">
        <v>2655</v>
      </c>
      <c r="W69" s="909"/>
      <c r="X69" s="909"/>
      <c r="Y69" s="909"/>
      <c r="Z69" s="909"/>
      <c r="AA69" s="909">
        <v>39</v>
      </c>
      <c r="AB69" s="909"/>
      <c r="AC69" s="909"/>
      <c r="AD69" s="909"/>
      <c r="AE69" s="909"/>
      <c r="AF69" s="909">
        <v>39</v>
      </c>
      <c r="AG69" s="909"/>
      <c r="AH69" s="909"/>
      <c r="AI69" s="909"/>
      <c r="AJ69" s="909"/>
      <c r="AK69" s="909" t="s">
        <v>569</v>
      </c>
      <c r="AL69" s="909"/>
      <c r="AM69" s="909"/>
      <c r="AN69" s="909"/>
      <c r="AO69" s="909"/>
      <c r="AP69" s="909">
        <v>5614</v>
      </c>
      <c r="AQ69" s="909"/>
      <c r="AR69" s="909"/>
      <c r="AS69" s="909"/>
      <c r="AT69" s="909"/>
      <c r="AU69" s="909">
        <v>109</v>
      </c>
      <c r="AV69" s="909"/>
      <c r="AW69" s="909"/>
      <c r="AX69" s="909"/>
      <c r="AY69" s="909"/>
      <c r="AZ69" s="955"/>
      <c r="BA69" s="955"/>
      <c r="BB69" s="955"/>
      <c r="BC69" s="955"/>
      <c r="BD69" s="956"/>
      <c r="BE69" s="263"/>
      <c r="BF69" s="263"/>
      <c r="BG69" s="263"/>
      <c r="BH69" s="263"/>
      <c r="BI69" s="263"/>
      <c r="BJ69" s="263"/>
      <c r="BK69" s="263"/>
      <c r="BL69" s="263"/>
      <c r="BM69" s="263"/>
      <c r="BN69" s="263"/>
      <c r="BO69" s="263"/>
      <c r="BP69" s="263"/>
      <c r="BQ69" s="260">
        <v>63</v>
      </c>
      <c r="BR69" s="265"/>
      <c r="BS69" s="941"/>
      <c r="BT69" s="942"/>
      <c r="BU69" s="942"/>
      <c r="BV69" s="942"/>
      <c r="BW69" s="942"/>
      <c r="BX69" s="942"/>
      <c r="BY69" s="942"/>
      <c r="BZ69" s="942"/>
      <c r="CA69" s="942"/>
      <c r="CB69" s="942"/>
      <c r="CC69" s="942"/>
      <c r="CD69" s="942"/>
      <c r="CE69" s="942"/>
      <c r="CF69" s="942"/>
      <c r="CG69" s="943"/>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44"/>
    </row>
    <row r="70" spans="1:131" s="245" customFormat="1" ht="26.25" customHeight="1" x14ac:dyDescent="0.15">
      <c r="A70" s="259">
        <v>3</v>
      </c>
      <c r="B70" s="951"/>
      <c r="C70" s="952"/>
      <c r="D70" s="952"/>
      <c r="E70" s="952"/>
      <c r="F70" s="952"/>
      <c r="G70" s="952"/>
      <c r="H70" s="952"/>
      <c r="I70" s="952"/>
      <c r="J70" s="952"/>
      <c r="K70" s="952"/>
      <c r="L70" s="952"/>
      <c r="M70" s="952"/>
      <c r="N70" s="952"/>
      <c r="O70" s="952"/>
      <c r="P70" s="953"/>
      <c r="Q70" s="954"/>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09"/>
      <c r="AY70" s="909"/>
      <c r="AZ70" s="955"/>
      <c r="BA70" s="955"/>
      <c r="BB70" s="955"/>
      <c r="BC70" s="955"/>
      <c r="BD70" s="956"/>
      <c r="BE70" s="263"/>
      <c r="BF70" s="263"/>
      <c r="BG70" s="263"/>
      <c r="BH70" s="263"/>
      <c r="BI70" s="263"/>
      <c r="BJ70" s="263"/>
      <c r="BK70" s="263"/>
      <c r="BL70" s="263"/>
      <c r="BM70" s="263"/>
      <c r="BN70" s="263"/>
      <c r="BO70" s="263"/>
      <c r="BP70" s="263"/>
      <c r="BQ70" s="260">
        <v>64</v>
      </c>
      <c r="BR70" s="265"/>
      <c r="BS70" s="941"/>
      <c r="BT70" s="942"/>
      <c r="BU70" s="942"/>
      <c r="BV70" s="942"/>
      <c r="BW70" s="942"/>
      <c r="BX70" s="942"/>
      <c r="BY70" s="942"/>
      <c r="BZ70" s="942"/>
      <c r="CA70" s="942"/>
      <c r="CB70" s="942"/>
      <c r="CC70" s="942"/>
      <c r="CD70" s="942"/>
      <c r="CE70" s="942"/>
      <c r="CF70" s="942"/>
      <c r="CG70" s="943"/>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44"/>
    </row>
    <row r="71" spans="1:131" s="245" customFormat="1" ht="26.25" customHeight="1" x14ac:dyDescent="0.15">
      <c r="A71" s="259">
        <v>4</v>
      </c>
      <c r="B71" s="951"/>
      <c r="C71" s="952"/>
      <c r="D71" s="952"/>
      <c r="E71" s="952"/>
      <c r="F71" s="952"/>
      <c r="G71" s="952"/>
      <c r="H71" s="952"/>
      <c r="I71" s="952"/>
      <c r="J71" s="952"/>
      <c r="K71" s="952"/>
      <c r="L71" s="952"/>
      <c r="M71" s="952"/>
      <c r="N71" s="952"/>
      <c r="O71" s="952"/>
      <c r="P71" s="953"/>
      <c r="Q71" s="954"/>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09"/>
      <c r="AY71" s="909"/>
      <c r="AZ71" s="955"/>
      <c r="BA71" s="955"/>
      <c r="BB71" s="955"/>
      <c r="BC71" s="955"/>
      <c r="BD71" s="956"/>
      <c r="BE71" s="263"/>
      <c r="BF71" s="263"/>
      <c r="BG71" s="263"/>
      <c r="BH71" s="263"/>
      <c r="BI71" s="263"/>
      <c r="BJ71" s="263"/>
      <c r="BK71" s="263"/>
      <c r="BL71" s="263"/>
      <c r="BM71" s="263"/>
      <c r="BN71" s="263"/>
      <c r="BO71" s="263"/>
      <c r="BP71" s="263"/>
      <c r="BQ71" s="260">
        <v>65</v>
      </c>
      <c r="BR71" s="265"/>
      <c r="BS71" s="941"/>
      <c r="BT71" s="942"/>
      <c r="BU71" s="942"/>
      <c r="BV71" s="942"/>
      <c r="BW71" s="942"/>
      <c r="BX71" s="942"/>
      <c r="BY71" s="942"/>
      <c r="BZ71" s="942"/>
      <c r="CA71" s="942"/>
      <c r="CB71" s="942"/>
      <c r="CC71" s="942"/>
      <c r="CD71" s="942"/>
      <c r="CE71" s="942"/>
      <c r="CF71" s="942"/>
      <c r="CG71" s="943"/>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44"/>
    </row>
    <row r="72" spans="1:131" s="245" customFormat="1" ht="26.25" customHeight="1" x14ac:dyDescent="0.15">
      <c r="A72" s="259">
        <v>5</v>
      </c>
      <c r="B72" s="951"/>
      <c r="C72" s="952"/>
      <c r="D72" s="952"/>
      <c r="E72" s="952"/>
      <c r="F72" s="952"/>
      <c r="G72" s="952"/>
      <c r="H72" s="952"/>
      <c r="I72" s="952"/>
      <c r="J72" s="952"/>
      <c r="K72" s="952"/>
      <c r="L72" s="952"/>
      <c r="M72" s="952"/>
      <c r="N72" s="952"/>
      <c r="O72" s="952"/>
      <c r="P72" s="953"/>
      <c r="Q72" s="954"/>
      <c r="R72" s="909"/>
      <c r="S72" s="909"/>
      <c r="T72" s="909"/>
      <c r="U72" s="909"/>
      <c r="V72" s="909"/>
      <c r="W72" s="909"/>
      <c r="X72" s="909"/>
      <c r="Y72" s="909"/>
      <c r="Z72" s="909"/>
      <c r="AA72" s="909"/>
      <c r="AB72" s="909"/>
      <c r="AC72" s="909"/>
      <c r="AD72" s="909"/>
      <c r="AE72" s="909"/>
      <c r="AF72" s="909"/>
      <c r="AG72" s="909"/>
      <c r="AH72" s="909"/>
      <c r="AI72" s="909"/>
      <c r="AJ72" s="909"/>
      <c r="AK72" s="909"/>
      <c r="AL72" s="909"/>
      <c r="AM72" s="909"/>
      <c r="AN72" s="909"/>
      <c r="AO72" s="909"/>
      <c r="AP72" s="909"/>
      <c r="AQ72" s="909"/>
      <c r="AR72" s="909"/>
      <c r="AS72" s="909"/>
      <c r="AT72" s="909"/>
      <c r="AU72" s="909"/>
      <c r="AV72" s="909"/>
      <c r="AW72" s="909"/>
      <c r="AX72" s="909"/>
      <c r="AY72" s="909"/>
      <c r="AZ72" s="955"/>
      <c r="BA72" s="955"/>
      <c r="BB72" s="955"/>
      <c r="BC72" s="955"/>
      <c r="BD72" s="956"/>
      <c r="BE72" s="263"/>
      <c r="BF72" s="263"/>
      <c r="BG72" s="263"/>
      <c r="BH72" s="263"/>
      <c r="BI72" s="263"/>
      <c r="BJ72" s="263"/>
      <c r="BK72" s="263"/>
      <c r="BL72" s="263"/>
      <c r="BM72" s="263"/>
      <c r="BN72" s="263"/>
      <c r="BO72" s="263"/>
      <c r="BP72" s="263"/>
      <c r="BQ72" s="260">
        <v>66</v>
      </c>
      <c r="BR72" s="265"/>
      <c r="BS72" s="941"/>
      <c r="BT72" s="942"/>
      <c r="BU72" s="942"/>
      <c r="BV72" s="942"/>
      <c r="BW72" s="942"/>
      <c r="BX72" s="942"/>
      <c r="BY72" s="942"/>
      <c r="BZ72" s="942"/>
      <c r="CA72" s="942"/>
      <c r="CB72" s="942"/>
      <c r="CC72" s="942"/>
      <c r="CD72" s="942"/>
      <c r="CE72" s="942"/>
      <c r="CF72" s="942"/>
      <c r="CG72" s="943"/>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44"/>
    </row>
    <row r="73" spans="1:131" s="245" customFormat="1" ht="26.25" customHeight="1" x14ac:dyDescent="0.15">
      <c r="A73" s="259">
        <v>6</v>
      </c>
      <c r="B73" s="951"/>
      <c r="C73" s="952"/>
      <c r="D73" s="952"/>
      <c r="E73" s="952"/>
      <c r="F73" s="952"/>
      <c r="G73" s="952"/>
      <c r="H73" s="952"/>
      <c r="I73" s="952"/>
      <c r="J73" s="952"/>
      <c r="K73" s="952"/>
      <c r="L73" s="952"/>
      <c r="M73" s="952"/>
      <c r="N73" s="952"/>
      <c r="O73" s="952"/>
      <c r="P73" s="953"/>
      <c r="Q73" s="954"/>
      <c r="R73" s="909"/>
      <c r="S73" s="909"/>
      <c r="T73" s="909"/>
      <c r="U73" s="909"/>
      <c r="V73" s="909"/>
      <c r="W73" s="909"/>
      <c r="X73" s="909"/>
      <c r="Y73" s="909"/>
      <c r="Z73" s="909"/>
      <c r="AA73" s="909"/>
      <c r="AB73" s="909"/>
      <c r="AC73" s="909"/>
      <c r="AD73" s="909"/>
      <c r="AE73" s="909"/>
      <c r="AF73" s="909"/>
      <c r="AG73" s="909"/>
      <c r="AH73" s="909"/>
      <c r="AI73" s="909"/>
      <c r="AJ73" s="909"/>
      <c r="AK73" s="909"/>
      <c r="AL73" s="909"/>
      <c r="AM73" s="909"/>
      <c r="AN73" s="909"/>
      <c r="AO73" s="909"/>
      <c r="AP73" s="909"/>
      <c r="AQ73" s="909"/>
      <c r="AR73" s="909"/>
      <c r="AS73" s="909"/>
      <c r="AT73" s="909"/>
      <c r="AU73" s="909"/>
      <c r="AV73" s="909"/>
      <c r="AW73" s="909"/>
      <c r="AX73" s="909"/>
      <c r="AY73" s="909"/>
      <c r="AZ73" s="955"/>
      <c r="BA73" s="955"/>
      <c r="BB73" s="955"/>
      <c r="BC73" s="955"/>
      <c r="BD73" s="956"/>
      <c r="BE73" s="263"/>
      <c r="BF73" s="263"/>
      <c r="BG73" s="263"/>
      <c r="BH73" s="263"/>
      <c r="BI73" s="263"/>
      <c r="BJ73" s="263"/>
      <c r="BK73" s="263"/>
      <c r="BL73" s="263"/>
      <c r="BM73" s="263"/>
      <c r="BN73" s="263"/>
      <c r="BO73" s="263"/>
      <c r="BP73" s="263"/>
      <c r="BQ73" s="260">
        <v>67</v>
      </c>
      <c r="BR73" s="265"/>
      <c r="BS73" s="941"/>
      <c r="BT73" s="942"/>
      <c r="BU73" s="942"/>
      <c r="BV73" s="942"/>
      <c r="BW73" s="942"/>
      <c r="BX73" s="942"/>
      <c r="BY73" s="942"/>
      <c r="BZ73" s="942"/>
      <c r="CA73" s="942"/>
      <c r="CB73" s="942"/>
      <c r="CC73" s="942"/>
      <c r="CD73" s="942"/>
      <c r="CE73" s="942"/>
      <c r="CF73" s="942"/>
      <c r="CG73" s="943"/>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44"/>
    </row>
    <row r="74" spans="1:131" s="245" customFormat="1" ht="26.25" customHeight="1" x14ac:dyDescent="0.15">
      <c r="A74" s="259">
        <v>7</v>
      </c>
      <c r="B74" s="951"/>
      <c r="C74" s="952"/>
      <c r="D74" s="952"/>
      <c r="E74" s="952"/>
      <c r="F74" s="952"/>
      <c r="G74" s="952"/>
      <c r="H74" s="952"/>
      <c r="I74" s="952"/>
      <c r="J74" s="952"/>
      <c r="K74" s="952"/>
      <c r="L74" s="952"/>
      <c r="M74" s="952"/>
      <c r="N74" s="952"/>
      <c r="O74" s="952"/>
      <c r="P74" s="953"/>
      <c r="Q74" s="954"/>
      <c r="R74" s="909"/>
      <c r="S74" s="909"/>
      <c r="T74" s="909"/>
      <c r="U74" s="909"/>
      <c r="V74" s="909"/>
      <c r="W74" s="909"/>
      <c r="X74" s="909"/>
      <c r="Y74" s="909"/>
      <c r="Z74" s="909"/>
      <c r="AA74" s="909"/>
      <c r="AB74" s="909"/>
      <c r="AC74" s="909"/>
      <c r="AD74" s="909"/>
      <c r="AE74" s="909"/>
      <c r="AF74" s="909"/>
      <c r="AG74" s="909"/>
      <c r="AH74" s="909"/>
      <c r="AI74" s="909"/>
      <c r="AJ74" s="909"/>
      <c r="AK74" s="909"/>
      <c r="AL74" s="909"/>
      <c r="AM74" s="909"/>
      <c r="AN74" s="909"/>
      <c r="AO74" s="909"/>
      <c r="AP74" s="909"/>
      <c r="AQ74" s="909"/>
      <c r="AR74" s="909"/>
      <c r="AS74" s="909"/>
      <c r="AT74" s="909"/>
      <c r="AU74" s="909"/>
      <c r="AV74" s="909"/>
      <c r="AW74" s="909"/>
      <c r="AX74" s="909"/>
      <c r="AY74" s="909"/>
      <c r="AZ74" s="955"/>
      <c r="BA74" s="955"/>
      <c r="BB74" s="955"/>
      <c r="BC74" s="955"/>
      <c r="BD74" s="956"/>
      <c r="BE74" s="263"/>
      <c r="BF74" s="263"/>
      <c r="BG74" s="263"/>
      <c r="BH74" s="263"/>
      <c r="BI74" s="263"/>
      <c r="BJ74" s="263"/>
      <c r="BK74" s="263"/>
      <c r="BL74" s="263"/>
      <c r="BM74" s="263"/>
      <c r="BN74" s="263"/>
      <c r="BO74" s="263"/>
      <c r="BP74" s="263"/>
      <c r="BQ74" s="260">
        <v>68</v>
      </c>
      <c r="BR74" s="265"/>
      <c r="BS74" s="941"/>
      <c r="BT74" s="942"/>
      <c r="BU74" s="942"/>
      <c r="BV74" s="942"/>
      <c r="BW74" s="942"/>
      <c r="BX74" s="942"/>
      <c r="BY74" s="942"/>
      <c r="BZ74" s="942"/>
      <c r="CA74" s="942"/>
      <c r="CB74" s="942"/>
      <c r="CC74" s="942"/>
      <c r="CD74" s="942"/>
      <c r="CE74" s="942"/>
      <c r="CF74" s="942"/>
      <c r="CG74" s="943"/>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44"/>
    </row>
    <row r="75" spans="1:131" s="245" customFormat="1" ht="26.25" customHeight="1" x14ac:dyDescent="0.15">
      <c r="A75" s="259">
        <v>8</v>
      </c>
      <c r="B75" s="951"/>
      <c r="C75" s="952"/>
      <c r="D75" s="952"/>
      <c r="E75" s="952"/>
      <c r="F75" s="952"/>
      <c r="G75" s="952"/>
      <c r="H75" s="952"/>
      <c r="I75" s="952"/>
      <c r="J75" s="952"/>
      <c r="K75" s="952"/>
      <c r="L75" s="952"/>
      <c r="M75" s="952"/>
      <c r="N75" s="952"/>
      <c r="O75" s="952"/>
      <c r="P75" s="953"/>
      <c r="Q75" s="957"/>
      <c r="R75" s="958"/>
      <c r="S75" s="958"/>
      <c r="T75" s="958"/>
      <c r="U75" s="908"/>
      <c r="V75" s="959"/>
      <c r="W75" s="958"/>
      <c r="X75" s="958"/>
      <c r="Y75" s="958"/>
      <c r="Z75" s="908"/>
      <c r="AA75" s="959"/>
      <c r="AB75" s="958"/>
      <c r="AC75" s="958"/>
      <c r="AD75" s="958"/>
      <c r="AE75" s="908"/>
      <c r="AF75" s="959"/>
      <c r="AG75" s="958"/>
      <c r="AH75" s="958"/>
      <c r="AI75" s="958"/>
      <c r="AJ75" s="908"/>
      <c r="AK75" s="959"/>
      <c r="AL75" s="958"/>
      <c r="AM75" s="958"/>
      <c r="AN75" s="958"/>
      <c r="AO75" s="908"/>
      <c r="AP75" s="959"/>
      <c r="AQ75" s="958"/>
      <c r="AR75" s="958"/>
      <c r="AS75" s="958"/>
      <c r="AT75" s="908"/>
      <c r="AU75" s="959"/>
      <c r="AV75" s="958"/>
      <c r="AW75" s="958"/>
      <c r="AX75" s="958"/>
      <c r="AY75" s="908"/>
      <c r="AZ75" s="955"/>
      <c r="BA75" s="955"/>
      <c r="BB75" s="955"/>
      <c r="BC75" s="955"/>
      <c r="BD75" s="956"/>
      <c r="BE75" s="263"/>
      <c r="BF75" s="263"/>
      <c r="BG75" s="263"/>
      <c r="BH75" s="263"/>
      <c r="BI75" s="263"/>
      <c r="BJ75" s="263"/>
      <c r="BK75" s="263"/>
      <c r="BL75" s="263"/>
      <c r="BM75" s="263"/>
      <c r="BN75" s="263"/>
      <c r="BO75" s="263"/>
      <c r="BP75" s="263"/>
      <c r="BQ75" s="260">
        <v>69</v>
      </c>
      <c r="BR75" s="265"/>
      <c r="BS75" s="941"/>
      <c r="BT75" s="942"/>
      <c r="BU75" s="942"/>
      <c r="BV75" s="942"/>
      <c r="BW75" s="942"/>
      <c r="BX75" s="942"/>
      <c r="BY75" s="942"/>
      <c r="BZ75" s="942"/>
      <c r="CA75" s="942"/>
      <c r="CB75" s="942"/>
      <c r="CC75" s="942"/>
      <c r="CD75" s="942"/>
      <c r="CE75" s="942"/>
      <c r="CF75" s="942"/>
      <c r="CG75" s="943"/>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44"/>
    </row>
    <row r="76" spans="1:131" s="245" customFormat="1" ht="26.25" customHeight="1" x14ac:dyDescent="0.15">
      <c r="A76" s="259">
        <v>9</v>
      </c>
      <c r="B76" s="951"/>
      <c r="C76" s="952"/>
      <c r="D76" s="952"/>
      <c r="E76" s="952"/>
      <c r="F76" s="952"/>
      <c r="G76" s="952"/>
      <c r="H76" s="952"/>
      <c r="I76" s="952"/>
      <c r="J76" s="952"/>
      <c r="K76" s="952"/>
      <c r="L76" s="952"/>
      <c r="M76" s="952"/>
      <c r="N76" s="952"/>
      <c r="O76" s="952"/>
      <c r="P76" s="953"/>
      <c r="Q76" s="957"/>
      <c r="R76" s="958"/>
      <c r="S76" s="958"/>
      <c r="T76" s="958"/>
      <c r="U76" s="908"/>
      <c r="V76" s="959"/>
      <c r="W76" s="958"/>
      <c r="X76" s="958"/>
      <c r="Y76" s="958"/>
      <c r="Z76" s="908"/>
      <c r="AA76" s="959"/>
      <c r="AB76" s="958"/>
      <c r="AC76" s="958"/>
      <c r="AD76" s="958"/>
      <c r="AE76" s="908"/>
      <c r="AF76" s="959"/>
      <c r="AG76" s="958"/>
      <c r="AH76" s="958"/>
      <c r="AI76" s="958"/>
      <c r="AJ76" s="908"/>
      <c r="AK76" s="959"/>
      <c r="AL76" s="958"/>
      <c r="AM76" s="958"/>
      <c r="AN76" s="958"/>
      <c r="AO76" s="908"/>
      <c r="AP76" s="959"/>
      <c r="AQ76" s="958"/>
      <c r="AR76" s="958"/>
      <c r="AS76" s="958"/>
      <c r="AT76" s="908"/>
      <c r="AU76" s="959"/>
      <c r="AV76" s="958"/>
      <c r="AW76" s="958"/>
      <c r="AX76" s="958"/>
      <c r="AY76" s="908"/>
      <c r="AZ76" s="955"/>
      <c r="BA76" s="955"/>
      <c r="BB76" s="955"/>
      <c r="BC76" s="955"/>
      <c r="BD76" s="956"/>
      <c r="BE76" s="263"/>
      <c r="BF76" s="263"/>
      <c r="BG76" s="263"/>
      <c r="BH76" s="263"/>
      <c r="BI76" s="263"/>
      <c r="BJ76" s="263"/>
      <c r="BK76" s="263"/>
      <c r="BL76" s="263"/>
      <c r="BM76" s="263"/>
      <c r="BN76" s="263"/>
      <c r="BO76" s="263"/>
      <c r="BP76" s="263"/>
      <c r="BQ76" s="260">
        <v>70</v>
      </c>
      <c r="BR76" s="265"/>
      <c r="BS76" s="941"/>
      <c r="BT76" s="942"/>
      <c r="BU76" s="942"/>
      <c r="BV76" s="942"/>
      <c r="BW76" s="942"/>
      <c r="BX76" s="942"/>
      <c r="BY76" s="942"/>
      <c r="BZ76" s="942"/>
      <c r="CA76" s="942"/>
      <c r="CB76" s="942"/>
      <c r="CC76" s="942"/>
      <c r="CD76" s="942"/>
      <c r="CE76" s="942"/>
      <c r="CF76" s="942"/>
      <c r="CG76" s="943"/>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44"/>
    </row>
    <row r="77" spans="1:131" s="245" customFormat="1" ht="26.25" customHeight="1" x14ac:dyDescent="0.15">
      <c r="A77" s="259">
        <v>10</v>
      </c>
      <c r="B77" s="951"/>
      <c r="C77" s="952"/>
      <c r="D77" s="952"/>
      <c r="E77" s="952"/>
      <c r="F77" s="952"/>
      <c r="G77" s="952"/>
      <c r="H77" s="952"/>
      <c r="I77" s="952"/>
      <c r="J77" s="952"/>
      <c r="K77" s="952"/>
      <c r="L77" s="952"/>
      <c r="M77" s="952"/>
      <c r="N77" s="952"/>
      <c r="O77" s="952"/>
      <c r="P77" s="953"/>
      <c r="Q77" s="957"/>
      <c r="R77" s="958"/>
      <c r="S77" s="958"/>
      <c r="T77" s="958"/>
      <c r="U77" s="908"/>
      <c r="V77" s="959"/>
      <c r="W77" s="958"/>
      <c r="X77" s="958"/>
      <c r="Y77" s="958"/>
      <c r="Z77" s="908"/>
      <c r="AA77" s="959"/>
      <c r="AB77" s="958"/>
      <c r="AC77" s="958"/>
      <c r="AD77" s="958"/>
      <c r="AE77" s="908"/>
      <c r="AF77" s="959"/>
      <c r="AG77" s="958"/>
      <c r="AH77" s="958"/>
      <c r="AI77" s="958"/>
      <c r="AJ77" s="908"/>
      <c r="AK77" s="959"/>
      <c r="AL77" s="958"/>
      <c r="AM77" s="958"/>
      <c r="AN77" s="958"/>
      <c r="AO77" s="908"/>
      <c r="AP77" s="959"/>
      <c r="AQ77" s="958"/>
      <c r="AR77" s="958"/>
      <c r="AS77" s="958"/>
      <c r="AT77" s="908"/>
      <c r="AU77" s="959"/>
      <c r="AV77" s="958"/>
      <c r="AW77" s="958"/>
      <c r="AX77" s="958"/>
      <c r="AY77" s="908"/>
      <c r="AZ77" s="955"/>
      <c r="BA77" s="955"/>
      <c r="BB77" s="955"/>
      <c r="BC77" s="955"/>
      <c r="BD77" s="956"/>
      <c r="BE77" s="263"/>
      <c r="BF77" s="263"/>
      <c r="BG77" s="263"/>
      <c r="BH77" s="263"/>
      <c r="BI77" s="263"/>
      <c r="BJ77" s="263"/>
      <c r="BK77" s="263"/>
      <c r="BL77" s="263"/>
      <c r="BM77" s="263"/>
      <c r="BN77" s="263"/>
      <c r="BO77" s="263"/>
      <c r="BP77" s="263"/>
      <c r="BQ77" s="260">
        <v>71</v>
      </c>
      <c r="BR77" s="265"/>
      <c r="BS77" s="941"/>
      <c r="BT77" s="942"/>
      <c r="BU77" s="942"/>
      <c r="BV77" s="942"/>
      <c r="BW77" s="942"/>
      <c r="BX77" s="942"/>
      <c r="BY77" s="942"/>
      <c r="BZ77" s="942"/>
      <c r="CA77" s="942"/>
      <c r="CB77" s="942"/>
      <c r="CC77" s="942"/>
      <c r="CD77" s="942"/>
      <c r="CE77" s="942"/>
      <c r="CF77" s="942"/>
      <c r="CG77" s="943"/>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44"/>
    </row>
    <row r="78" spans="1:131" s="245" customFormat="1" ht="26.25" customHeight="1" x14ac:dyDescent="0.15">
      <c r="A78" s="259">
        <v>11</v>
      </c>
      <c r="B78" s="951"/>
      <c r="C78" s="952"/>
      <c r="D78" s="952"/>
      <c r="E78" s="952"/>
      <c r="F78" s="952"/>
      <c r="G78" s="952"/>
      <c r="H78" s="952"/>
      <c r="I78" s="952"/>
      <c r="J78" s="952"/>
      <c r="K78" s="952"/>
      <c r="L78" s="952"/>
      <c r="M78" s="952"/>
      <c r="N78" s="952"/>
      <c r="O78" s="952"/>
      <c r="P78" s="953"/>
      <c r="Q78" s="954"/>
      <c r="R78" s="909"/>
      <c r="S78" s="909"/>
      <c r="T78" s="909"/>
      <c r="U78" s="909"/>
      <c r="V78" s="909"/>
      <c r="W78" s="909"/>
      <c r="X78" s="909"/>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09"/>
      <c r="AY78" s="909"/>
      <c r="AZ78" s="955"/>
      <c r="BA78" s="955"/>
      <c r="BB78" s="955"/>
      <c r="BC78" s="955"/>
      <c r="BD78" s="956"/>
      <c r="BE78" s="263"/>
      <c r="BF78" s="263"/>
      <c r="BG78" s="263"/>
      <c r="BH78" s="263"/>
      <c r="BI78" s="263"/>
      <c r="BJ78" s="266"/>
      <c r="BK78" s="266"/>
      <c r="BL78" s="266"/>
      <c r="BM78" s="266"/>
      <c r="BN78" s="266"/>
      <c r="BO78" s="263"/>
      <c r="BP78" s="263"/>
      <c r="BQ78" s="260">
        <v>72</v>
      </c>
      <c r="BR78" s="265"/>
      <c r="BS78" s="941"/>
      <c r="BT78" s="942"/>
      <c r="BU78" s="942"/>
      <c r="BV78" s="942"/>
      <c r="BW78" s="942"/>
      <c r="BX78" s="942"/>
      <c r="BY78" s="942"/>
      <c r="BZ78" s="942"/>
      <c r="CA78" s="942"/>
      <c r="CB78" s="942"/>
      <c r="CC78" s="942"/>
      <c r="CD78" s="942"/>
      <c r="CE78" s="942"/>
      <c r="CF78" s="942"/>
      <c r="CG78" s="943"/>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44"/>
    </row>
    <row r="79" spans="1:131" s="245" customFormat="1" ht="26.25" customHeight="1" x14ac:dyDescent="0.15">
      <c r="A79" s="259">
        <v>12</v>
      </c>
      <c r="B79" s="951"/>
      <c r="C79" s="952"/>
      <c r="D79" s="952"/>
      <c r="E79" s="952"/>
      <c r="F79" s="952"/>
      <c r="G79" s="952"/>
      <c r="H79" s="952"/>
      <c r="I79" s="952"/>
      <c r="J79" s="952"/>
      <c r="K79" s="952"/>
      <c r="L79" s="952"/>
      <c r="M79" s="952"/>
      <c r="N79" s="952"/>
      <c r="O79" s="952"/>
      <c r="P79" s="953"/>
      <c r="Q79" s="954"/>
      <c r="R79" s="909"/>
      <c r="S79" s="909"/>
      <c r="T79" s="909"/>
      <c r="U79" s="909"/>
      <c r="V79" s="909"/>
      <c r="W79" s="909"/>
      <c r="X79" s="909"/>
      <c r="Y79" s="909"/>
      <c r="Z79" s="909"/>
      <c r="AA79" s="909"/>
      <c r="AB79" s="909"/>
      <c r="AC79" s="909"/>
      <c r="AD79" s="909"/>
      <c r="AE79" s="909"/>
      <c r="AF79" s="909"/>
      <c r="AG79" s="909"/>
      <c r="AH79" s="909"/>
      <c r="AI79" s="909"/>
      <c r="AJ79" s="909"/>
      <c r="AK79" s="909"/>
      <c r="AL79" s="909"/>
      <c r="AM79" s="909"/>
      <c r="AN79" s="909"/>
      <c r="AO79" s="909"/>
      <c r="AP79" s="909"/>
      <c r="AQ79" s="909"/>
      <c r="AR79" s="909"/>
      <c r="AS79" s="909"/>
      <c r="AT79" s="909"/>
      <c r="AU79" s="909"/>
      <c r="AV79" s="909"/>
      <c r="AW79" s="909"/>
      <c r="AX79" s="909"/>
      <c r="AY79" s="909"/>
      <c r="AZ79" s="955"/>
      <c r="BA79" s="955"/>
      <c r="BB79" s="955"/>
      <c r="BC79" s="955"/>
      <c r="BD79" s="956"/>
      <c r="BE79" s="263"/>
      <c r="BF79" s="263"/>
      <c r="BG79" s="263"/>
      <c r="BH79" s="263"/>
      <c r="BI79" s="263"/>
      <c r="BJ79" s="266"/>
      <c r="BK79" s="266"/>
      <c r="BL79" s="266"/>
      <c r="BM79" s="266"/>
      <c r="BN79" s="266"/>
      <c r="BO79" s="263"/>
      <c r="BP79" s="263"/>
      <c r="BQ79" s="260">
        <v>73</v>
      </c>
      <c r="BR79" s="265"/>
      <c r="BS79" s="941"/>
      <c r="BT79" s="942"/>
      <c r="BU79" s="942"/>
      <c r="BV79" s="942"/>
      <c r="BW79" s="942"/>
      <c r="BX79" s="942"/>
      <c r="BY79" s="942"/>
      <c r="BZ79" s="942"/>
      <c r="CA79" s="942"/>
      <c r="CB79" s="942"/>
      <c r="CC79" s="942"/>
      <c r="CD79" s="942"/>
      <c r="CE79" s="942"/>
      <c r="CF79" s="942"/>
      <c r="CG79" s="943"/>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44"/>
    </row>
    <row r="80" spans="1:131" s="245" customFormat="1" ht="26.25" customHeight="1" x14ac:dyDescent="0.15">
      <c r="A80" s="259">
        <v>13</v>
      </c>
      <c r="B80" s="951"/>
      <c r="C80" s="952"/>
      <c r="D80" s="952"/>
      <c r="E80" s="952"/>
      <c r="F80" s="952"/>
      <c r="G80" s="952"/>
      <c r="H80" s="952"/>
      <c r="I80" s="952"/>
      <c r="J80" s="952"/>
      <c r="K80" s="952"/>
      <c r="L80" s="952"/>
      <c r="M80" s="952"/>
      <c r="N80" s="952"/>
      <c r="O80" s="952"/>
      <c r="P80" s="953"/>
      <c r="Q80" s="954"/>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55"/>
      <c r="BA80" s="955"/>
      <c r="BB80" s="955"/>
      <c r="BC80" s="955"/>
      <c r="BD80" s="956"/>
      <c r="BE80" s="263"/>
      <c r="BF80" s="263"/>
      <c r="BG80" s="263"/>
      <c r="BH80" s="263"/>
      <c r="BI80" s="263"/>
      <c r="BJ80" s="263"/>
      <c r="BK80" s="263"/>
      <c r="BL80" s="263"/>
      <c r="BM80" s="263"/>
      <c r="BN80" s="263"/>
      <c r="BO80" s="263"/>
      <c r="BP80" s="263"/>
      <c r="BQ80" s="260">
        <v>74</v>
      </c>
      <c r="BR80" s="265"/>
      <c r="BS80" s="941"/>
      <c r="BT80" s="942"/>
      <c r="BU80" s="942"/>
      <c r="BV80" s="942"/>
      <c r="BW80" s="942"/>
      <c r="BX80" s="942"/>
      <c r="BY80" s="942"/>
      <c r="BZ80" s="942"/>
      <c r="CA80" s="942"/>
      <c r="CB80" s="942"/>
      <c r="CC80" s="942"/>
      <c r="CD80" s="942"/>
      <c r="CE80" s="942"/>
      <c r="CF80" s="942"/>
      <c r="CG80" s="943"/>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44"/>
    </row>
    <row r="81" spans="1:131" s="245" customFormat="1" ht="26.25" customHeight="1" x14ac:dyDescent="0.15">
      <c r="A81" s="259">
        <v>14</v>
      </c>
      <c r="B81" s="951"/>
      <c r="C81" s="952"/>
      <c r="D81" s="952"/>
      <c r="E81" s="952"/>
      <c r="F81" s="952"/>
      <c r="G81" s="952"/>
      <c r="H81" s="952"/>
      <c r="I81" s="952"/>
      <c r="J81" s="952"/>
      <c r="K81" s="952"/>
      <c r="L81" s="952"/>
      <c r="M81" s="952"/>
      <c r="N81" s="952"/>
      <c r="O81" s="952"/>
      <c r="P81" s="953"/>
      <c r="Q81" s="954"/>
      <c r="R81" s="909"/>
      <c r="S81" s="909"/>
      <c r="T81" s="909"/>
      <c r="U81" s="909"/>
      <c r="V81" s="909"/>
      <c r="W81" s="909"/>
      <c r="X81" s="909"/>
      <c r="Y81" s="909"/>
      <c r="Z81" s="909"/>
      <c r="AA81" s="909"/>
      <c r="AB81" s="909"/>
      <c r="AC81" s="909"/>
      <c r="AD81" s="909"/>
      <c r="AE81" s="909"/>
      <c r="AF81" s="909"/>
      <c r="AG81" s="909"/>
      <c r="AH81" s="909"/>
      <c r="AI81" s="909"/>
      <c r="AJ81" s="909"/>
      <c r="AK81" s="909"/>
      <c r="AL81" s="909"/>
      <c r="AM81" s="909"/>
      <c r="AN81" s="909"/>
      <c r="AO81" s="909"/>
      <c r="AP81" s="909"/>
      <c r="AQ81" s="909"/>
      <c r="AR81" s="909"/>
      <c r="AS81" s="909"/>
      <c r="AT81" s="909"/>
      <c r="AU81" s="909"/>
      <c r="AV81" s="909"/>
      <c r="AW81" s="909"/>
      <c r="AX81" s="909"/>
      <c r="AY81" s="909"/>
      <c r="AZ81" s="955"/>
      <c r="BA81" s="955"/>
      <c r="BB81" s="955"/>
      <c r="BC81" s="955"/>
      <c r="BD81" s="956"/>
      <c r="BE81" s="263"/>
      <c r="BF81" s="263"/>
      <c r="BG81" s="263"/>
      <c r="BH81" s="263"/>
      <c r="BI81" s="263"/>
      <c r="BJ81" s="263"/>
      <c r="BK81" s="263"/>
      <c r="BL81" s="263"/>
      <c r="BM81" s="263"/>
      <c r="BN81" s="263"/>
      <c r="BO81" s="263"/>
      <c r="BP81" s="263"/>
      <c r="BQ81" s="260">
        <v>75</v>
      </c>
      <c r="BR81" s="265"/>
      <c r="BS81" s="941"/>
      <c r="BT81" s="942"/>
      <c r="BU81" s="942"/>
      <c r="BV81" s="942"/>
      <c r="BW81" s="942"/>
      <c r="BX81" s="942"/>
      <c r="BY81" s="942"/>
      <c r="BZ81" s="942"/>
      <c r="CA81" s="942"/>
      <c r="CB81" s="942"/>
      <c r="CC81" s="942"/>
      <c r="CD81" s="942"/>
      <c r="CE81" s="942"/>
      <c r="CF81" s="942"/>
      <c r="CG81" s="943"/>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44"/>
    </row>
    <row r="82" spans="1:131" s="245" customFormat="1" ht="26.25" customHeight="1" x14ac:dyDescent="0.15">
      <c r="A82" s="259">
        <v>15</v>
      </c>
      <c r="B82" s="951"/>
      <c r="C82" s="952"/>
      <c r="D82" s="952"/>
      <c r="E82" s="952"/>
      <c r="F82" s="952"/>
      <c r="G82" s="952"/>
      <c r="H82" s="952"/>
      <c r="I82" s="952"/>
      <c r="J82" s="952"/>
      <c r="K82" s="952"/>
      <c r="L82" s="952"/>
      <c r="M82" s="952"/>
      <c r="N82" s="952"/>
      <c r="O82" s="952"/>
      <c r="P82" s="953"/>
      <c r="Q82" s="954"/>
      <c r="R82" s="909"/>
      <c r="S82" s="909"/>
      <c r="T82" s="909"/>
      <c r="U82" s="909"/>
      <c r="V82" s="909"/>
      <c r="W82" s="909"/>
      <c r="X82" s="909"/>
      <c r="Y82" s="909"/>
      <c r="Z82" s="909"/>
      <c r="AA82" s="909"/>
      <c r="AB82" s="909"/>
      <c r="AC82" s="909"/>
      <c r="AD82" s="909"/>
      <c r="AE82" s="909"/>
      <c r="AF82" s="909"/>
      <c r="AG82" s="909"/>
      <c r="AH82" s="909"/>
      <c r="AI82" s="909"/>
      <c r="AJ82" s="909"/>
      <c r="AK82" s="909"/>
      <c r="AL82" s="909"/>
      <c r="AM82" s="909"/>
      <c r="AN82" s="909"/>
      <c r="AO82" s="909"/>
      <c r="AP82" s="909"/>
      <c r="AQ82" s="909"/>
      <c r="AR82" s="909"/>
      <c r="AS82" s="909"/>
      <c r="AT82" s="909"/>
      <c r="AU82" s="909"/>
      <c r="AV82" s="909"/>
      <c r="AW82" s="909"/>
      <c r="AX82" s="909"/>
      <c r="AY82" s="909"/>
      <c r="AZ82" s="955"/>
      <c r="BA82" s="955"/>
      <c r="BB82" s="955"/>
      <c r="BC82" s="955"/>
      <c r="BD82" s="956"/>
      <c r="BE82" s="263"/>
      <c r="BF82" s="263"/>
      <c r="BG82" s="263"/>
      <c r="BH82" s="263"/>
      <c r="BI82" s="263"/>
      <c r="BJ82" s="263"/>
      <c r="BK82" s="263"/>
      <c r="BL82" s="263"/>
      <c r="BM82" s="263"/>
      <c r="BN82" s="263"/>
      <c r="BO82" s="263"/>
      <c r="BP82" s="263"/>
      <c r="BQ82" s="260">
        <v>76</v>
      </c>
      <c r="BR82" s="265"/>
      <c r="BS82" s="941"/>
      <c r="BT82" s="942"/>
      <c r="BU82" s="942"/>
      <c r="BV82" s="942"/>
      <c r="BW82" s="942"/>
      <c r="BX82" s="942"/>
      <c r="BY82" s="942"/>
      <c r="BZ82" s="942"/>
      <c r="CA82" s="942"/>
      <c r="CB82" s="942"/>
      <c r="CC82" s="942"/>
      <c r="CD82" s="942"/>
      <c r="CE82" s="942"/>
      <c r="CF82" s="942"/>
      <c r="CG82" s="943"/>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44"/>
    </row>
    <row r="83" spans="1:131" s="245" customFormat="1" ht="26.25" customHeight="1" x14ac:dyDescent="0.15">
      <c r="A83" s="259">
        <v>16</v>
      </c>
      <c r="B83" s="951"/>
      <c r="C83" s="952"/>
      <c r="D83" s="952"/>
      <c r="E83" s="952"/>
      <c r="F83" s="952"/>
      <c r="G83" s="952"/>
      <c r="H83" s="952"/>
      <c r="I83" s="952"/>
      <c r="J83" s="952"/>
      <c r="K83" s="952"/>
      <c r="L83" s="952"/>
      <c r="M83" s="952"/>
      <c r="N83" s="952"/>
      <c r="O83" s="952"/>
      <c r="P83" s="953"/>
      <c r="Q83" s="954"/>
      <c r="R83" s="909"/>
      <c r="S83" s="909"/>
      <c r="T83" s="909"/>
      <c r="U83" s="909"/>
      <c r="V83" s="909"/>
      <c r="W83" s="909"/>
      <c r="X83" s="909"/>
      <c r="Y83" s="909"/>
      <c r="Z83" s="909"/>
      <c r="AA83" s="909"/>
      <c r="AB83" s="909"/>
      <c r="AC83" s="909"/>
      <c r="AD83" s="909"/>
      <c r="AE83" s="909"/>
      <c r="AF83" s="909"/>
      <c r="AG83" s="909"/>
      <c r="AH83" s="909"/>
      <c r="AI83" s="909"/>
      <c r="AJ83" s="909"/>
      <c r="AK83" s="909"/>
      <c r="AL83" s="909"/>
      <c r="AM83" s="909"/>
      <c r="AN83" s="909"/>
      <c r="AO83" s="909"/>
      <c r="AP83" s="909"/>
      <c r="AQ83" s="909"/>
      <c r="AR83" s="909"/>
      <c r="AS83" s="909"/>
      <c r="AT83" s="909"/>
      <c r="AU83" s="909"/>
      <c r="AV83" s="909"/>
      <c r="AW83" s="909"/>
      <c r="AX83" s="909"/>
      <c r="AY83" s="909"/>
      <c r="AZ83" s="955"/>
      <c r="BA83" s="955"/>
      <c r="BB83" s="955"/>
      <c r="BC83" s="955"/>
      <c r="BD83" s="956"/>
      <c r="BE83" s="263"/>
      <c r="BF83" s="263"/>
      <c r="BG83" s="263"/>
      <c r="BH83" s="263"/>
      <c r="BI83" s="263"/>
      <c r="BJ83" s="263"/>
      <c r="BK83" s="263"/>
      <c r="BL83" s="263"/>
      <c r="BM83" s="263"/>
      <c r="BN83" s="263"/>
      <c r="BO83" s="263"/>
      <c r="BP83" s="263"/>
      <c r="BQ83" s="260">
        <v>77</v>
      </c>
      <c r="BR83" s="265"/>
      <c r="BS83" s="941"/>
      <c r="BT83" s="942"/>
      <c r="BU83" s="942"/>
      <c r="BV83" s="942"/>
      <c r="BW83" s="942"/>
      <c r="BX83" s="942"/>
      <c r="BY83" s="942"/>
      <c r="BZ83" s="942"/>
      <c r="CA83" s="942"/>
      <c r="CB83" s="942"/>
      <c r="CC83" s="942"/>
      <c r="CD83" s="942"/>
      <c r="CE83" s="942"/>
      <c r="CF83" s="942"/>
      <c r="CG83" s="943"/>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44"/>
    </row>
    <row r="84" spans="1:131" s="245" customFormat="1" ht="26.25" customHeight="1" x14ac:dyDescent="0.15">
      <c r="A84" s="259">
        <v>17</v>
      </c>
      <c r="B84" s="951"/>
      <c r="C84" s="952"/>
      <c r="D84" s="952"/>
      <c r="E84" s="952"/>
      <c r="F84" s="952"/>
      <c r="G84" s="952"/>
      <c r="H84" s="952"/>
      <c r="I84" s="952"/>
      <c r="J84" s="952"/>
      <c r="K84" s="952"/>
      <c r="L84" s="952"/>
      <c r="M84" s="952"/>
      <c r="N84" s="952"/>
      <c r="O84" s="952"/>
      <c r="P84" s="953"/>
      <c r="Q84" s="954"/>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09"/>
      <c r="AZ84" s="955"/>
      <c r="BA84" s="955"/>
      <c r="BB84" s="955"/>
      <c r="BC84" s="955"/>
      <c r="BD84" s="956"/>
      <c r="BE84" s="263"/>
      <c r="BF84" s="263"/>
      <c r="BG84" s="263"/>
      <c r="BH84" s="263"/>
      <c r="BI84" s="263"/>
      <c r="BJ84" s="263"/>
      <c r="BK84" s="263"/>
      <c r="BL84" s="263"/>
      <c r="BM84" s="263"/>
      <c r="BN84" s="263"/>
      <c r="BO84" s="263"/>
      <c r="BP84" s="263"/>
      <c r="BQ84" s="260">
        <v>78</v>
      </c>
      <c r="BR84" s="265"/>
      <c r="BS84" s="941"/>
      <c r="BT84" s="942"/>
      <c r="BU84" s="942"/>
      <c r="BV84" s="942"/>
      <c r="BW84" s="942"/>
      <c r="BX84" s="942"/>
      <c r="BY84" s="942"/>
      <c r="BZ84" s="942"/>
      <c r="CA84" s="942"/>
      <c r="CB84" s="942"/>
      <c r="CC84" s="942"/>
      <c r="CD84" s="942"/>
      <c r="CE84" s="942"/>
      <c r="CF84" s="942"/>
      <c r="CG84" s="943"/>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44"/>
    </row>
    <row r="85" spans="1:131" s="245" customFormat="1" ht="26.25" customHeight="1" x14ac:dyDescent="0.15">
      <c r="A85" s="259">
        <v>18</v>
      </c>
      <c r="B85" s="951"/>
      <c r="C85" s="952"/>
      <c r="D85" s="952"/>
      <c r="E85" s="952"/>
      <c r="F85" s="952"/>
      <c r="G85" s="952"/>
      <c r="H85" s="952"/>
      <c r="I85" s="952"/>
      <c r="J85" s="952"/>
      <c r="K85" s="952"/>
      <c r="L85" s="952"/>
      <c r="M85" s="952"/>
      <c r="N85" s="952"/>
      <c r="O85" s="952"/>
      <c r="P85" s="953"/>
      <c r="Q85" s="954"/>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09"/>
      <c r="AZ85" s="955"/>
      <c r="BA85" s="955"/>
      <c r="BB85" s="955"/>
      <c r="BC85" s="955"/>
      <c r="BD85" s="956"/>
      <c r="BE85" s="263"/>
      <c r="BF85" s="263"/>
      <c r="BG85" s="263"/>
      <c r="BH85" s="263"/>
      <c r="BI85" s="263"/>
      <c r="BJ85" s="263"/>
      <c r="BK85" s="263"/>
      <c r="BL85" s="263"/>
      <c r="BM85" s="263"/>
      <c r="BN85" s="263"/>
      <c r="BO85" s="263"/>
      <c r="BP85" s="263"/>
      <c r="BQ85" s="260">
        <v>79</v>
      </c>
      <c r="BR85" s="265"/>
      <c r="BS85" s="941"/>
      <c r="BT85" s="942"/>
      <c r="BU85" s="942"/>
      <c r="BV85" s="942"/>
      <c r="BW85" s="942"/>
      <c r="BX85" s="942"/>
      <c r="BY85" s="942"/>
      <c r="BZ85" s="942"/>
      <c r="CA85" s="942"/>
      <c r="CB85" s="942"/>
      <c r="CC85" s="942"/>
      <c r="CD85" s="942"/>
      <c r="CE85" s="942"/>
      <c r="CF85" s="942"/>
      <c r="CG85" s="943"/>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44"/>
    </row>
    <row r="86" spans="1:131" s="245" customFormat="1" ht="26.25" customHeight="1" x14ac:dyDescent="0.15">
      <c r="A86" s="259">
        <v>19</v>
      </c>
      <c r="B86" s="951"/>
      <c r="C86" s="952"/>
      <c r="D86" s="952"/>
      <c r="E86" s="952"/>
      <c r="F86" s="952"/>
      <c r="G86" s="952"/>
      <c r="H86" s="952"/>
      <c r="I86" s="952"/>
      <c r="J86" s="952"/>
      <c r="K86" s="952"/>
      <c r="L86" s="952"/>
      <c r="M86" s="952"/>
      <c r="N86" s="952"/>
      <c r="O86" s="952"/>
      <c r="P86" s="953"/>
      <c r="Q86" s="954"/>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55"/>
      <c r="BA86" s="955"/>
      <c r="BB86" s="955"/>
      <c r="BC86" s="955"/>
      <c r="BD86" s="956"/>
      <c r="BE86" s="263"/>
      <c r="BF86" s="263"/>
      <c r="BG86" s="263"/>
      <c r="BH86" s="263"/>
      <c r="BI86" s="263"/>
      <c r="BJ86" s="263"/>
      <c r="BK86" s="263"/>
      <c r="BL86" s="263"/>
      <c r="BM86" s="263"/>
      <c r="BN86" s="263"/>
      <c r="BO86" s="263"/>
      <c r="BP86" s="263"/>
      <c r="BQ86" s="260">
        <v>80</v>
      </c>
      <c r="BR86" s="265"/>
      <c r="BS86" s="941"/>
      <c r="BT86" s="942"/>
      <c r="BU86" s="942"/>
      <c r="BV86" s="942"/>
      <c r="BW86" s="942"/>
      <c r="BX86" s="942"/>
      <c r="BY86" s="942"/>
      <c r="BZ86" s="942"/>
      <c r="CA86" s="942"/>
      <c r="CB86" s="942"/>
      <c r="CC86" s="942"/>
      <c r="CD86" s="942"/>
      <c r="CE86" s="942"/>
      <c r="CF86" s="942"/>
      <c r="CG86" s="943"/>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44"/>
    </row>
    <row r="87" spans="1:131" s="245" customFormat="1" ht="26.25" customHeight="1" x14ac:dyDescent="0.15">
      <c r="A87" s="267">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63"/>
      <c r="BF87" s="263"/>
      <c r="BG87" s="263"/>
      <c r="BH87" s="263"/>
      <c r="BI87" s="263"/>
      <c r="BJ87" s="263"/>
      <c r="BK87" s="263"/>
      <c r="BL87" s="263"/>
      <c r="BM87" s="263"/>
      <c r="BN87" s="263"/>
      <c r="BO87" s="263"/>
      <c r="BP87" s="263"/>
      <c r="BQ87" s="260">
        <v>81</v>
      </c>
      <c r="BR87" s="265"/>
      <c r="BS87" s="941"/>
      <c r="BT87" s="942"/>
      <c r="BU87" s="942"/>
      <c r="BV87" s="942"/>
      <c r="BW87" s="942"/>
      <c r="BX87" s="942"/>
      <c r="BY87" s="942"/>
      <c r="BZ87" s="942"/>
      <c r="CA87" s="942"/>
      <c r="CB87" s="942"/>
      <c r="CC87" s="942"/>
      <c r="CD87" s="942"/>
      <c r="CE87" s="942"/>
      <c r="CF87" s="942"/>
      <c r="CG87" s="943"/>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44"/>
    </row>
    <row r="88" spans="1:131" s="245" customFormat="1" ht="26.25" customHeight="1" thickBot="1" x14ac:dyDescent="0.2">
      <c r="A88" s="262" t="s">
        <v>387</v>
      </c>
      <c r="B88" s="868" t="s">
        <v>415</v>
      </c>
      <c r="C88" s="869"/>
      <c r="D88" s="869"/>
      <c r="E88" s="869"/>
      <c r="F88" s="869"/>
      <c r="G88" s="869"/>
      <c r="H88" s="869"/>
      <c r="I88" s="869"/>
      <c r="J88" s="869"/>
      <c r="K88" s="869"/>
      <c r="L88" s="869"/>
      <c r="M88" s="869"/>
      <c r="N88" s="869"/>
      <c r="O88" s="869"/>
      <c r="P88" s="870"/>
      <c r="Q88" s="916"/>
      <c r="R88" s="917"/>
      <c r="S88" s="917"/>
      <c r="T88" s="917"/>
      <c r="U88" s="917"/>
      <c r="V88" s="917"/>
      <c r="W88" s="917"/>
      <c r="X88" s="917"/>
      <c r="Y88" s="917"/>
      <c r="Z88" s="917"/>
      <c r="AA88" s="917"/>
      <c r="AB88" s="917"/>
      <c r="AC88" s="917"/>
      <c r="AD88" s="917"/>
      <c r="AE88" s="917"/>
      <c r="AF88" s="920"/>
      <c r="AG88" s="920"/>
      <c r="AH88" s="920"/>
      <c r="AI88" s="920"/>
      <c r="AJ88" s="920"/>
      <c r="AK88" s="917"/>
      <c r="AL88" s="917"/>
      <c r="AM88" s="917"/>
      <c r="AN88" s="917"/>
      <c r="AO88" s="917"/>
      <c r="AP88" s="920"/>
      <c r="AQ88" s="920"/>
      <c r="AR88" s="920"/>
      <c r="AS88" s="920"/>
      <c r="AT88" s="920"/>
      <c r="AU88" s="920"/>
      <c r="AV88" s="920"/>
      <c r="AW88" s="920"/>
      <c r="AX88" s="920"/>
      <c r="AY88" s="920"/>
      <c r="AZ88" s="925"/>
      <c r="BA88" s="925"/>
      <c r="BB88" s="925"/>
      <c r="BC88" s="925"/>
      <c r="BD88" s="926"/>
      <c r="BE88" s="263"/>
      <c r="BF88" s="263"/>
      <c r="BG88" s="263"/>
      <c r="BH88" s="263"/>
      <c r="BI88" s="263"/>
      <c r="BJ88" s="263"/>
      <c r="BK88" s="263"/>
      <c r="BL88" s="263"/>
      <c r="BM88" s="263"/>
      <c r="BN88" s="263"/>
      <c r="BO88" s="263"/>
      <c r="BP88" s="263"/>
      <c r="BQ88" s="260">
        <v>82</v>
      </c>
      <c r="BR88" s="265"/>
      <c r="BS88" s="941"/>
      <c r="BT88" s="942"/>
      <c r="BU88" s="942"/>
      <c r="BV88" s="942"/>
      <c r="BW88" s="942"/>
      <c r="BX88" s="942"/>
      <c r="BY88" s="942"/>
      <c r="BZ88" s="942"/>
      <c r="CA88" s="942"/>
      <c r="CB88" s="942"/>
      <c r="CC88" s="942"/>
      <c r="CD88" s="942"/>
      <c r="CE88" s="942"/>
      <c r="CF88" s="942"/>
      <c r="CG88" s="943"/>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1"/>
      <c r="BT89" s="942"/>
      <c r="BU89" s="942"/>
      <c r="BV89" s="942"/>
      <c r="BW89" s="942"/>
      <c r="BX89" s="942"/>
      <c r="BY89" s="942"/>
      <c r="BZ89" s="942"/>
      <c r="CA89" s="942"/>
      <c r="CB89" s="942"/>
      <c r="CC89" s="942"/>
      <c r="CD89" s="942"/>
      <c r="CE89" s="942"/>
      <c r="CF89" s="942"/>
      <c r="CG89" s="943"/>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1"/>
      <c r="BT90" s="942"/>
      <c r="BU90" s="942"/>
      <c r="BV90" s="942"/>
      <c r="BW90" s="942"/>
      <c r="BX90" s="942"/>
      <c r="BY90" s="942"/>
      <c r="BZ90" s="942"/>
      <c r="CA90" s="942"/>
      <c r="CB90" s="942"/>
      <c r="CC90" s="942"/>
      <c r="CD90" s="942"/>
      <c r="CE90" s="942"/>
      <c r="CF90" s="942"/>
      <c r="CG90" s="943"/>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1"/>
      <c r="BT91" s="942"/>
      <c r="BU91" s="942"/>
      <c r="BV91" s="942"/>
      <c r="BW91" s="942"/>
      <c r="BX91" s="942"/>
      <c r="BY91" s="942"/>
      <c r="BZ91" s="942"/>
      <c r="CA91" s="942"/>
      <c r="CB91" s="942"/>
      <c r="CC91" s="942"/>
      <c r="CD91" s="942"/>
      <c r="CE91" s="942"/>
      <c r="CF91" s="942"/>
      <c r="CG91" s="943"/>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1"/>
      <c r="BT92" s="942"/>
      <c r="BU92" s="942"/>
      <c r="BV92" s="942"/>
      <c r="BW92" s="942"/>
      <c r="BX92" s="942"/>
      <c r="BY92" s="942"/>
      <c r="BZ92" s="942"/>
      <c r="CA92" s="942"/>
      <c r="CB92" s="942"/>
      <c r="CC92" s="942"/>
      <c r="CD92" s="942"/>
      <c r="CE92" s="942"/>
      <c r="CF92" s="942"/>
      <c r="CG92" s="943"/>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1"/>
      <c r="BT93" s="942"/>
      <c r="BU93" s="942"/>
      <c r="BV93" s="942"/>
      <c r="BW93" s="942"/>
      <c r="BX93" s="942"/>
      <c r="BY93" s="942"/>
      <c r="BZ93" s="942"/>
      <c r="CA93" s="942"/>
      <c r="CB93" s="942"/>
      <c r="CC93" s="942"/>
      <c r="CD93" s="942"/>
      <c r="CE93" s="942"/>
      <c r="CF93" s="942"/>
      <c r="CG93" s="943"/>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1"/>
      <c r="BT94" s="942"/>
      <c r="BU94" s="942"/>
      <c r="BV94" s="942"/>
      <c r="BW94" s="942"/>
      <c r="BX94" s="942"/>
      <c r="BY94" s="942"/>
      <c r="BZ94" s="942"/>
      <c r="CA94" s="942"/>
      <c r="CB94" s="942"/>
      <c r="CC94" s="942"/>
      <c r="CD94" s="942"/>
      <c r="CE94" s="942"/>
      <c r="CF94" s="942"/>
      <c r="CG94" s="943"/>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1"/>
      <c r="BT95" s="942"/>
      <c r="BU95" s="942"/>
      <c r="BV95" s="942"/>
      <c r="BW95" s="942"/>
      <c r="BX95" s="942"/>
      <c r="BY95" s="942"/>
      <c r="BZ95" s="942"/>
      <c r="CA95" s="942"/>
      <c r="CB95" s="942"/>
      <c r="CC95" s="942"/>
      <c r="CD95" s="942"/>
      <c r="CE95" s="942"/>
      <c r="CF95" s="942"/>
      <c r="CG95" s="943"/>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1"/>
      <c r="BT96" s="942"/>
      <c r="BU96" s="942"/>
      <c r="BV96" s="942"/>
      <c r="BW96" s="942"/>
      <c r="BX96" s="942"/>
      <c r="BY96" s="942"/>
      <c r="BZ96" s="942"/>
      <c r="CA96" s="942"/>
      <c r="CB96" s="942"/>
      <c r="CC96" s="942"/>
      <c r="CD96" s="942"/>
      <c r="CE96" s="942"/>
      <c r="CF96" s="942"/>
      <c r="CG96" s="943"/>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1"/>
      <c r="BT97" s="942"/>
      <c r="BU97" s="942"/>
      <c r="BV97" s="942"/>
      <c r="BW97" s="942"/>
      <c r="BX97" s="942"/>
      <c r="BY97" s="942"/>
      <c r="BZ97" s="942"/>
      <c r="CA97" s="942"/>
      <c r="CB97" s="942"/>
      <c r="CC97" s="942"/>
      <c r="CD97" s="942"/>
      <c r="CE97" s="942"/>
      <c r="CF97" s="942"/>
      <c r="CG97" s="943"/>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1"/>
      <c r="BT98" s="942"/>
      <c r="BU98" s="942"/>
      <c r="BV98" s="942"/>
      <c r="BW98" s="942"/>
      <c r="BX98" s="942"/>
      <c r="BY98" s="942"/>
      <c r="BZ98" s="942"/>
      <c r="CA98" s="942"/>
      <c r="CB98" s="942"/>
      <c r="CC98" s="942"/>
      <c r="CD98" s="942"/>
      <c r="CE98" s="942"/>
      <c r="CF98" s="942"/>
      <c r="CG98" s="943"/>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1"/>
      <c r="BT99" s="942"/>
      <c r="BU99" s="942"/>
      <c r="BV99" s="942"/>
      <c r="BW99" s="942"/>
      <c r="BX99" s="942"/>
      <c r="BY99" s="942"/>
      <c r="BZ99" s="942"/>
      <c r="CA99" s="942"/>
      <c r="CB99" s="942"/>
      <c r="CC99" s="942"/>
      <c r="CD99" s="942"/>
      <c r="CE99" s="942"/>
      <c r="CF99" s="942"/>
      <c r="CG99" s="943"/>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1"/>
      <c r="BT100" s="942"/>
      <c r="BU100" s="942"/>
      <c r="BV100" s="942"/>
      <c r="BW100" s="942"/>
      <c r="BX100" s="942"/>
      <c r="BY100" s="942"/>
      <c r="BZ100" s="942"/>
      <c r="CA100" s="942"/>
      <c r="CB100" s="942"/>
      <c r="CC100" s="942"/>
      <c r="CD100" s="942"/>
      <c r="CE100" s="942"/>
      <c r="CF100" s="942"/>
      <c r="CG100" s="943"/>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1"/>
      <c r="BT101" s="942"/>
      <c r="BU101" s="942"/>
      <c r="BV101" s="942"/>
      <c r="BW101" s="942"/>
      <c r="BX101" s="942"/>
      <c r="BY101" s="942"/>
      <c r="BZ101" s="942"/>
      <c r="CA101" s="942"/>
      <c r="CB101" s="942"/>
      <c r="CC101" s="942"/>
      <c r="CD101" s="942"/>
      <c r="CE101" s="942"/>
      <c r="CF101" s="942"/>
      <c r="CG101" s="943"/>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387</v>
      </c>
      <c r="BR102" s="868" t="s">
        <v>416</v>
      </c>
      <c r="BS102" s="869"/>
      <c r="BT102" s="869"/>
      <c r="BU102" s="869"/>
      <c r="BV102" s="869"/>
      <c r="BW102" s="869"/>
      <c r="BX102" s="869"/>
      <c r="BY102" s="869"/>
      <c r="BZ102" s="869"/>
      <c r="CA102" s="869"/>
      <c r="CB102" s="869"/>
      <c r="CC102" s="869"/>
      <c r="CD102" s="869"/>
      <c r="CE102" s="869"/>
      <c r="CF102" s="869"/>
      <c r="CG102" s="870"/>
      <c r="CH102" s="967"/>
      <c r="CI102" s="968"/>
      <c r="CJ102" s="968"/>
      <c r="CK102" s="968"/>
      <c r="CL102" s="969"/>
      <c r="CM102" s="967"/>
      <c r="CN102" s="968"/>
      <c r="CO102" s="968"/>
      <c r="CP102" s="968"/>
      <c r="CQ102" s="969"/>
      <c r="CR102" s="970"/>
      <c r="CS102" s="928"/>
      <c r="CT102" s="928"/>
      <c r="CU102" s="928"/>
      <c r="CV102" s="971"/>
      <c r="CW102" s="970"/>
      <c r="CX102" s="928"/>
      <c r="CY102" s="928"/>
      <c r="CZ102" s="928"/>
      <c r="DA102" s="971"/>
      <c r="DB102" s="970"/>
      <c r="DC102" s="928"/>
      <c r="DD102" s="928"/>
      <c r="DE102" s="928"/>
      <c r="DF102" s="971"/>
      <c r="DG102" s="970"/>
      <c r="DH102" s="928"/>
      <c r="DI102" s="928"/>
      <c r="DJ102" s="928"/>
      <c r="DK102" s="971"/>
      <c r="DL102" s="970"/>
      <c r="DM102" s="928"/>
      <c r="DN102" s="928"/>
      <c r="DO102" s="928"/>
      <c r="DP102" s="971"/>
      <c r="DQ102" s="970"/>
      <c r="DR102" s="928"/>
      <c r="DS102" s="928"/>
      <c r="DT102" s="928"/>
      <c r="DU102" s="971"/>
      <c r="DV102" s="994"/>
      <c r="DW102" s="995"/>
      <c r="DX102" s="995"/>
      <c r="DY102" s="995"/>
      <c r="DZ102" s="996"/>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7" t="s">
        <v>417</v>
      </c>
      <c r="BR103" s="997"/>
      <c r="BS103" s="997"/>
      <c r="BT103" s="997"/>
      <c r="BU103" s="997"/>
      <c r="BV103" s="997"/>
      <c r="BW103" s="997"/>
      <c r="BX103" s="997"/>
      <c r="BY103" s="997"/>
      <c r="BZ103" s="997"/>
      <c r="CA103" s="997"/>
      <c r="CB103" s="997"/>
      <c r="CC103" s="997"/>
      <c r="CD103" s="997"/>
      <c r="CE103" s="997"/>
      <c r="CF103" s="997"/>
      <c r="CG103" s="997"/>
      <c r="CH103" s="997"/>
      <c r="CI103" s="997"/>
      <c r="CJ103" s="997"/>
      <c r="CK103" s="997"/>
      <c r="CL103" s="997"/>
      <c r="CM103" s="997"/>
      <c r="CN103" s="997"/>
      <c r="CO103" s="997"/>
      <c r="CP103" s="997"/>
      <c r="CQ103" s="997"/>
      <c r="CR103" s="997"/>
      <c r="CS103" s="997"/>
      <c r="CT103" s="997"/>
      <c r="CU103" s="997"/>
      <c r="CV103" s="997"/>
      <c r="CW103" s="997"/>
      <c r="CX103" s="997"/>
      <c r="CY103" s="997"/>
      <c r="CZ103" s="997"/>
      <c r="DA103" s="997"/>
      <c r="DB103" s="997"/>
      <c r="DC103" s="997"/>
      <c r="DD103" s="997"/>
      <c r="DE103" s="997"/>
      <c r="DF103" s="997"/>
      <c r="DG103" s="997"/>
      <c r="DH103" s="997"/>
      <c r="DI103" s="997"/>
      <c r="DJ103" s="997"/>
      <c r="DK103" s="997"/>
      <c r="DL103" s="997"/>
      <c r="DM103" s="997"/>
      <c r="DN103" s="997"/>
      <c r="DO103" s="997"/>
      <c r="DP103" s="997"/>
      <c r="DQ103" s="997"/>
      <c r="DR103" s="997"/>
      <c r="DS103" s="997"/>
      <c r="DT103" s="997"/>
      <c r="DU103" s="997"/>
      <c r="DV103" s="997"/>
      <c r="DW103" s="997"/>
      <c r="DX103" s="997"/>
      <c r="DY103" s="997"/>
      <c r="DZ103" s="997"/>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98" t="s">
        <v>418</v>
      </c>
      <c r="BR104" s="998"/>
      <c r="BS104" s="998"/>
      <c r="BT104" s="998"/>
      <c r="BU104" s="998"/>
      <c r="BV104" s="998"/>
      <c r="BW104" s="998"/>
      <c r="BX104" s="998"/>
      <c r="BY104" s="998"/>
      <c r="BZ104" s="998"/>
      <c r="CA104" s="998"/>
      <c r="CB104" s="998"/>
      <c r="CC104" s="998"/>
      <c r="CD104" s="998"/>
      <c r="CE104" s="998"/>
      <c r="CF104" s="998"/>
      <c r="CG104" s="998"/>
      <c r="CH104" s="998"/>
      <c r="CI104" s="998"/>
      <c r="CJ104" s="998"/>
      <c r="CK104" s="998"/>
      <c r="CL104" s="998"/>
      <c r="CM104" s="998"/>
      <c r="CN104" s="998"/>
      <c r="CO104" s="998"/>
      <c r="CP104" s="998"/>
      <c r="CQ104" s="998"/>
      <c r="CR104" s="998"/>
      <c r="CS104" s="998"/>
      <c r="CT104" s="998"/>
      <c r="CU104" s="998"/>
      <c r="CV104" s="998"/>
      <c r="CW104" s="998"/>
      <c r="CX104" s="998"/>
      <c r="CY104" s="998"/>
      <c r="CZ104" s="998"/>
      <c r="DA104" s="998"/>
      <c r="DB104" s="998"/>
      <c r="DC104" s="998"/>
      <c r="DD104" s="998"/>
      <c r="DE104" s="998"/>
      <c r="DF104" s="998"/>
      <c r="DG104" s="998"/>
      <c r="DH104" s="998"/>
      <c r="DI104" s="998"/>
      <c r="DJ104" s="998"/>
      <c r="DK104" s="998"/>
      <c r="DL104" s="998"/>
      <c r="DM104" s="998"/>
      <c r="DN104" s="998"/>
      <c r="DO104" s="998"/>
      <c r="DP104" s="998"/>
      <c r="DQ104" s="998"/>
      <c r="DR104" s="998"/>
      <c r="DS104" s="998"/>
      <c r="DT104" s="998"/>
      <c r="DU104" s="998"/>
      <c r="DV104" s="998"/>
      <c r="DW104" s="998"/>
      <c r="DX104" s="998"/>
      <c r="DY104" s="998"/>
      <c r="DZ104" s="998"/>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419</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420</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999" t="s">
        <v>421</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1"/>
      <c r="AU108" s="999" t="s">
        <v>422</v>
      </c>
      <c r="AV108" s="1000"/>
      <c r="AW108" s="1000"/>
      <c r="AX108" s="1000"/>
      <c r="AY108" s="1000"/>
      <c r="AZ108" s="1000"/>
      <c r="BA108" s="1000"/>
      <c r="BB108" s="1000"/>
      <c r="BC108" s="1000"/>
      <c r="BD108" s="1000"/>
      <c r="BE108" s="1000"/>
      <c r="BF108" s="1000"/>
      <c r="BG108" s="1000"/>
      <c r="BH108" s="1000"/>
      <c r="BI108" s="1000"/>
      <c r="BJ108" s="1000"/>
      <c r="BK108" s="1000"/>
      <c r="BL108" s="1000"/>
      <c r="BM108" s="1000"/>
      <c r="BN108" s="1000"/>
      <c r="BO108" s="1000"/>
      <c r="BP108" s="1000"/>
      <c r="BQ108" s="1000"/>
      <c r="BR108" s="1000"/>
      <c r="BS108" s="1000"/>
      <c r="BT108" s="1000"/>
      <c r="BU108" s="1000"/>
      <c r="BV108" s="1000"/>
      <c r="BW108" s="1000"/>
      <c r="BX108" s="1000"/>
      <c r="BY108" s="1000"/>
      <c r="BZ108" s="1000"/>
      <c r="CA108" s="1000"/>
      <c r="CB108" s="1000"/>
      <c r="CC108" s="1000"/>
      <c r="CD108" s="1000"/>
      <c r="CE108" s="1000"/>
      <c r="CF108" s="1000"/>
      <c r="CG108" s="1000"/>
      <c r="CH108" s="1000"/>
      <c r="CI108" s="1000"/>
      <c r="CJ108" s="1000"/>
      <c r="CK108" s="1000"/>
      <c r="CL108" s="1000"/>
      <c r="CM108" s="1000"/>
      <c r="CN108" s="1000"/>
      <c r="CO108" s="1000"/>
      <c r="CP108" s="1000"/>
      <c r="CQ108" s="1000"/>
      <c r="CR108" s="1000"/>
      <c r="CS108" s="1000"/>
      <c r="CT108" s="1000"/>
      <c r="CU108" s="1000"/>
      <c r="CV108" s="1000"/>
      <c r="CW108" s="1000"/>
      <c r="CX108" s="1000"/>
      <c r="CY108" s="1000"/>
      <c r="CZ108" s="1000"/>
      <c r="DA108" s="1000"/>
      <c r="DB108" s="1000"/>
      <c r="DC108" s="1000"/>
      <c r="DD108" s="1000"/>
      <c r="DE108" s="1000"/>
      <c r="DF108" s="1000"/>
      <c r="DG108" s="1000"/>
      <c r="DH108" s="1000"/>
      <c r="DI108" s="1000"/>
      <c r="DJ108" s="1000"/>
      <c r="DK108" s="1000"/>
      <c r="DL108" s="1000"/>
      <c r="DM108" s="1000"/>
      <c r="DN108" s="1000"/>
      <c r="DO108" s="1000"/>
      <c r="DP108" s="1000"/>
      <c r="DQ108" s="1000"/>
      <c r="DR108" s="1000"/>
      <c r="DS108" s="1000"/>
      <c r="DT108" s="1000"/>
      <c r="DU108" s="1000"/>
      <c r="DV108" s="1000"/>
      <c r="DW108" s="1000"/>
      <c r="DX108" s="1000"/>
      <c r="DY108" s="1000"/>
      <c r="DZ108" s="1001"/>
    </row>
    <row r="109" spans="1:131" s="244" customFormat="1" ht="26.25" customHeight="1" x14ac:dyDescent="0.15">
      <c r="A109" s="992" t="s">
        <v>423</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2" t="s">
        <v>424</v>
      </c>
      <c r="AB109" s="973"/>
      <c r="AC109" s="973"/>
      <c r="AD109" s="973"/>
      <c r="AE109" s="974"/>
      <c r="AF109" s="972" t="s">
        <v>306</v>
      </c>
      <c r="AG109" s="973"/>
      <c r="AH109" s="973"/>
      <c r="AI109" s="973"/>
      <c r="AJ109" s="974"/>
      <c r="AK109" s="972" t="s">
        <v>305</v>
      </c>
      <c r="AL109" s="973"/>
      <c r="AM109" s="973"/>
      <c r="AN109" s="973"/>
      <c r="AO109" s="974"/>
      <c r="AP109" s="972" t="s">
        <v>425</v>
      </c>
      <c r="AQ109" s="973"/>
      <c r="AR109" s="973"/>
      <c r="AS109" s="973"/>
      <c r="AT109" s="975"/>
      <c r="AU109" s="992" t="s">
        <v>423</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2" t="s">
        <v>424</v>
      </c>
      <c r="BR109" s="973"/>
      <c r="BS109" s="973"/>
      <c r="BT109" s="973"/>
      <c r="BU109" s="974"/>
      <c r="BV109" s="972" t="s">
        <v>306</v>
      </c>
      <c r="BW109" s="973"/>
      <c r="BX109" s="973"/>
      <c r="BY109" s="973"/>
      <c r="BZ109" s="974"/>
      <c r="CA109" s="972" t="s">
        <v>305</v>
      </c>
      <c r="CB109" s="973"/>
      <c r="CC109" s="973"/>
      <c r="CD109" s="973"/>
      <c r="CE109" s="974"/>
      <c r="CF109" s="993" t="s">
        <v>425</v>
      </c>
      <c r="CG109" s="993"/>
      <c r="CH109" s="993"/>
      <c r="CI109" s="993"/>
      <c r="CJ109" s="993"/>
      <c r="CK109" s="972" t="s">
        <v>426</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2" t="s">
        <v>424</v>
      </c>
      <c r="DH109" s="973"/>
      <c r="DI109" s="973"/>
      <c r="DJ109" s="973"/>
      <c r="DK109" s="974"/>
      <c r="DL109" s="972" t="s">
        <v>306</v>
      </c>
      <c r="DM109" s="973"/>
      <c r="DN109" s="973"/>
      <c r="DO109" s="973"/>
      <c r="DP109" s="974"/>
      <c r="DQ109" s="972" t="s">
        <v>305</v>
      </c>
      <c r="DR109" s="973"/>
      <c r="DS109" s="973"/>
      <c r="DT109" s="973"/>
      <c r="DU109" s="974"/>
      <c r="DV109" s="972" t="s">
        <v>425</v>
      </c>
      <c r="DW109" s="973"/>
      <c r="DX109" s="973"/>
      <c r="DY109" s="973"/>
      <c r="DZ109" s="975"/>
    </row>
    <row r="110" spans="1:131" s="244" customFormat="1" ht="26.25" customHeight="1" x14ac:dyDescent="0.15">
      <c r="A110" s="976" t="s">
        <v>427</v>
      </c>
      <c r="B110" s="977"/>
      <c r="C110" s="977"/>
      <c r="D110" s="977"/>
      <c r="E110" s="977"/>
      <c r="F110" s="977"/>
      <c r="G110" s="977"/>
      <c r="H110" s="977"/>
      <c r="I110" s="977"/>
      <c r="J110" s="977"/>
      <c r="K110" s="977"/>
      <c r="L110" s="977"/>
      <c r="M110" s="977"/>
      <c r="N110" s="977"/>
      <c r="O110" s="977"/>
      <c r="P110" s="977"/>
      <c r="Q110" s="977"/>
      <c r="R110" s="977"/>
      <c r="S110" s="977"/>
      <c r="T110" s="977"/>
      <c r="U110" s="977"/>
      <c r="V110" s="977"/>
      <c r="W110" s="977"/>
      <c r="X110" s="977"/>
      <c r="Y110" s="977"/>
      <c r="Z110" s="978"/>
      <c r="AA110" s="979">
        <v>518719</v>
      </c>
      <c r="AB110" s="980"/>
      <c r="AC110" s="980"/>
      <c r="AD110" s="980"/>
      <c r="AE110" s="981"/>
      <c r="AF110" s="982">
        <v>478884</v>
      </c>
      <c r="AG110" s="980"/>
      <c r="AH110" s="980"/>
      <c r="AI110" s="980"/>
      <c r="AJ110" s="981"/>
      <c r="AK110" s="982">
        <v>475571</v>
      </c>
      <c r="AL110" s="980"/>
      <c r="AM110" s="980"/>
      <c r="AN110" s="980"/>
      <c r="AO110" s="981"/>
      <c r="AP110" s="983">
        <v>20.2</v>
      </c>
      <c r="AQ110" s="984"/>
      <c r="AR110" s="984"/>
      <c r="AS110" s="984"/>
      <c r="AT110" s="985"/>
      <c r="AU110" s="986" t="s">
        <v>73</v>
      </c>
      <c r="AV110" s="987"/>
      <c r="AW110" s="987"/>
      <c r="AX110" s="987"/>
      <c r="AY110" s="987"/>
      <c r="AZ110" s="1028" t="s">
        <v>428</v>
      </c>
      <c r="BA110" s="977"/>
      <c r="BB110" s="977"/>
      <c r="BC110" s="977"/>
      <c r="BD110" s="977"/>
      <c r="BE110" s="977"/>
      <c r="BF110" s="977"/>
      <c r="BG110" s="977"/>
      <c r="BH110" s="977"/>
      <c r="BI110" s="977"/>
      <c r="BJ110" s="977"/>
      <c r="BK110" s="977"/>
      <c r="BL110" s="977"/>
      <c r="BM110" s="977"/>
      <c r="BN110" s="977"/>
      <c r="BO110" s="977"/>
      <c r="BP110" s="978"/>
      <c r="BQ110" s="1014">
        <v>4753620</v>
      </c>
      <c r="BR110" s="1015"/>
      <c r="BS110" s="1015"/>
      <c r="BT110" s="1015"/>
      <c r="BU110" s="1015"/>
      <c r="BV110" s="1015">
        <v>4743384</v>
      </c>
      <c r="BW110" s="1015"/>
      <c r="BX110" s="1015"/>
      <c r="BY110" s="1015"/>
      <c r="BZ110" s="1015"/>
      <c r="CA110" s="1015">
        <v>5141202</v>
      </c>
      <c r="CB110" s="1015"/>
      <c r="CC110" s="1015"/>
      <c r="CD110" s="1015"/>
      <c r="CE110" s="1015"/>
      <c r="CF110" s="1029">
        <v>218.3</v>
      </c>
      <c r="CG110" s="1030"/>
      <c r="CH110" s="1030"/>
      <c r="CI110" s="1030"/>
      <c r="CJ110" s="1030"/>
      <c r="CK110" s="1031" t="s">
        <v>429</v>
      </c>
      <c r="CL110" s="1032"/>
      <c r="CM110" s="1011" t="s">
        <v>430</v>
      </c>
      <c r="CN110" s="1012"/>
      <c r="CO110" s="1012"/>
      <c r="CP110" s="1012"/>
      <c r="CQ110" s="1012"/>
      <c r="CR110" s="1012"/>
      <c r="CS110" s="1012"/>
      <c r="CT110" s="1012"/>
      <c r="CU110" s="1012"/>
      <c r="CV110" s="1012"/>
      <c r="CW110" s="1012"/>
      <c r="CX110" s="1012"/>
      <c r="CY110" s="1012"/>
      <c r="CZ110" s="1012"/>
      <c r="DA110" s="1012"/>
      <c r="DB110" s="1012"/>
      <c r="DC110" s="1012"/>
      <c r="DD110" s="1012"/>
      <c r="DE110" s="1012"/>
      <c r="DF110" s="1013"/>
      <c r="DG110" s="1014">
        <v>16502</v>
      </c>
      <c r="DH110" s="1015"/>
      <c r="DI110" s="1015"/>
      <c r="DJ110" s="1015"/>
      <c r="DK110" s="1015"/>
      <c r="DL110" s="1015">
        <v>8251</v>
      </c>
      <c r="DM110" s="1015"/>
      <c r="DN110" s="1015"/>
      <c r="DO110" s="1015"/>
      <c r="DP110" s="1015"/>
      <c r="DQ110" s="1015" t="s">
        <v>431</v>
      </c>
      <c r="DR110" s="1015"/>
      <c r="DS110" s="1015"/>
      <c r="DT110" s="1015"/>
      <c r="DU110" s="1015"/>
      <c r="DV110" s="1016" t="s">
        <v>431</v>
      </c>
      <c r="DW110" s="1016"/>
      <c r="DX110" s="1016"/>
      <c r="DY110" s="1016"/>
      <c r="DZ110" s="1017"/>
    </row>
    <row r="111" spans="1:131" s="244" customFormat="1" ht="26.25" customHeight="1" x14ac:dyDescent="0.15">
      <c r="A111" s="1018" t="s">
        <v>432</v>
      </c>
      <c r="B111" s="1019"/>
      <c r="C111" s="1019"/>
      <c r="D111" s="1019"/>
      <c r="E111" s="1019"/>
      <c r="F111" s="1019"/>
      <c r="G111" s="1019"/>
      <c r="H111" s="1019"/>
      <c r="I111" s="1019"/>
      <c r="J111" s="1019"/>
      <c r="K111" s="1019"/>
      <c r="L111" s="1019"/>
      <c r="M111" s="1019"/>
      <c r="N111" s="1019"/>
      <c r="O111" s="1019"/>
      <c r="P111" s="1019"/>
      <c r="Q111" s="1019"/>
      <c r="R111" s="1019"/>
      <c r="S111" s="1019"/>
      <c r="T111" s="1019"/>
      <c r="U111" s="1019"/>
      <c r="V111" s="1019"/>
      <c r="W111" s="1019"/>
      <c r="X111" s="1019"/>
      <c r="Y111" s="1019"/>
      <c r="Z111" s="1020"/>
      <c r="AA111" s="1021" t="s">
        <v>431</v>
      </c>
      <c r="AB111" s="1022"/>
      <c r="AC111" s="1022"/>
      <c r="AD111" s="1022"/>
      <c r="AE111" s="1023"/>
      <c r="AF111" s="1024" t="s">
        <v>431</v>
      </c>
      <c r="AG111" s="1022"/>
      <c r="AH111" s="1022"/>
      <c r="AI111" s="1022"/>
      <c r="AJ111" s="1023"/>
      <c r="AK111" s="1024" t="s">
        <v>179</v>
      </c>
      <c r="AL111" s="1022"/>
      <c r="AM111" s="1022"/>
      <c r="AN111" s="1022"/>
      <c r="AO111" s="1023"/>
      <c r="AP111" s="1025" t="s">
        <v>179</v>
      </c>
      <c r="AQ111" s="1026"/>
      <c r="AR111" s="1026"/>
      <c r="AS111" s="1026"/>
      <c r="AT111" s="1027"/>
      <c r="AU111" s="988"/>
      <c r="AV111" s="989"/>
      <c r="AW111" s="989"/>
      <c r="AX111" s="989"/>
      <c r="AY111" s="989"/>
      <c r="AZ111" s="1037" t="s">
        <v>433</v>
      </c>
      <c r="BA111" s="1038"/>
      <c r="BB111" s="1038"/>
      <c r="BC111" s="1038"/>
      <c r="BD111" s="1038"/>
      <c r="BE111" s="1038"/>
      <c r="BF111" s="1038"/>
      <c r="BG111" s="1038"/>
      <c r="BH111" s="1038"/>
      <c r="BI111" s="1038"/>
      <c r="BJ111" s="1038"/>
      <c r="BK111" s="1038"/>
      <c r="BL111" s="1038"/>
      <c r="BM111" s="1038"/>
      <c r="BN111" s="1038"/>
      <c r="BO111" s="1038"/>
      <c r="BP111" s="1039"/>
      <c r="BQ111" s="1007">
        <v>20230</v>
      </c>
      <c r="BR111" s="1008"/>
      <c r="BS111" s="1008"/>
      <c r="BT111" s="1008"/>
      <c r="BU111" s="1008"/>
      <c r="BV111" s="1008">
        <v>11102</v>
      </c>
      <c r="BW111" s="1008"/>
      <c r="BX111" s="1008"/>
      <c r="BY111" s="1008"/>
      <c r="BZ111" s="1008"/>
      <c r="CA111" s="1008">
        <v>1974</v>
      </c>
      <c r="CB111" s="1008"/>
      <c r="CC111" s="1008"/>
      <c r="CD111" s="1008"/>
      <c r="CE111" s="1008"/>
      <c r="CF111" s="1002">
        <v>0.1</v>
      </c>
      <c r="CG111" s="1003"/>
      <c r="CH111" s="1003"/>
      <c r="CI111" s="1003"/>
      <c r="CJ111" s="1003"/>
      <c r="CK111" s="1033"/>
      <c r="CL111" s="1034"/>
      <c r="CM111" s="1004" t="s">
        <v>434</v>
      </c>
      <c r="CN111" s="1005"/>
      <c r="CO111" s="1005"/>
      <c r="CP111" s="1005"/>
      <c r="CQ111" s="1005"/>
      <c r="CR111" s="1005"/>
      <c r="CS111" s="1005"/>
      <c r="CT111" s="1005"/>
      <c r="CU111" s="1005"/>
      <c r="CV111" s="1005"/>
      <c r="CW111" s="1005"/>
      <c r="CX111" s="1005"/>
      <c r="CY111" s="1005"/>
      <c r="CZ111" s="1005"/>
      <c r="DA111" s="1005"/>
      <c r="DB111" s="1005"/>
      <c r="DC111" s="1005"/>
      <c r="DD111" s="1005"/>
      <c r="DE111" s="1005"/>
      <c r="DF111" s="1006"/>
      <c r="DG111" s="1007" t="s">
        <v>402</v>
      </c>
      <c r="DH111" s="1008"/>
      <c r="DI111" s="1008"/>
      <c r="DJ111" s="1008"/>
      <c r="DK111" s="1008"/>
      <c r="DL111" s="1008" t="s">
        <v>431</v>
      </c>
      <c r="DM111" s="1008"/>
      <c r="DN111" s="1008"/>
      <c r="DO111" s="1008"/>
      <c r="DP111" s="1008"/>
      <c r="DQ111" s="1008" t="s">
        <v>179</v>
      </c>
      <c r="DR111" s="1008"/>
      <c r="DS111" s="1008"/>
      <c r="DT111" s="1008"/>
      <c r="DU111" s="1008"/>
      <c r="DV111" s="1009" t="s">
        <v>431</v>
      </c>
      <c r="DW111" s="1009"/>
      <c r="DX111" s="1009"/>
      <c r="DY111" s="1009"/>
      <c r="DZ111" s="1010"/>
    </row>
    <row r="112" spans="1:131" s="244" customFormat="1" ht="26.25" customHeight="1" x14ac:dyDescent="0.15">
      <c r="A112" s="1040" t="s">
        <v>435</v>
      </c>
      <c r="B112" s="1041"/>
      <c r="C112" s="1038" t="s">
        <v>436</v>
      </c>
      <c r="D112" s="1038"/>
      <c r="E112" s="1038"/>
      <c r="F112" s="1038"/>
      <c r="G112" s="1038"/>
      <c r="H112" s="1038"/>
      <c r="I112" s="1038"/>
      <c r="J112" s="1038"/>
      <c r="K112" s="1038"/>
      <c r="L112" s="1038"/>
      <c r="M112" s="1038"/>
      <c r="N112" s="1038"/>
      <c r="O112" s="1038"/>
      <c r="P112" s="1038"/>
      <c r="Q112" s="1038"/>
      <c r="R112" s="1038"/>
      <c r="S112" s="1038"/>
      <c r="T112" s="1038"/>
      <c r="U112" s="1038"/>
      <c r="V112" s="1038"/>
      <c r="W112" s="1038"/>
      <c r="X112" s="1038"/>
      <c r="Y112" s="1038"/>
      <c r="Z112" s="1039"/>
      <c r="AA112" s="1046" t="s">
        <v>431</v>
      </c>
      <c r="AB112" s="1047"/>
      <c r="AC112" s="1047"/>
      <c r="AD112" s="1047"/>
      <c r="AE112" s="1048"/>
      <c r="AF112" s="1049" t="s">
        <v>431</v>
      </c>
      <c r="AG112" s="1047"/>
      <c r="AH112" s="1047"/>
      <c r="AI112" s="1047"/>
      <c r="AJ112" s="1048"/>
      <c r="AK112" s="1049" t="s">
        <v>431</v>
      </c>
      <c r="AL112" s="1047"/>
      <c r="AM112" s="1047"/>
      <c r="AN112" s="1047"/>
      <c r="AO112" s="1048"/>
      <c r="AP112" s="1050" t="s">
        <v>402</v>
      </c>
      <c r="AQ112" s="1051"/>
      <c r="AR112" s="1051"/>
      <c r="AS112" s="1051"/>
      <c r="AT112" s="1052"/>
      <c r="AU112" s="988"/>
      <c r="AV112" s="989"/>
      <c r="AW112" s="989"/>
      <c r="AX112" s="989"/>
      <c r="AY112" s="989"/>
      <c r="AZ112" s="1037" t="s">
        <v>437</v>
      </c>
      <c r="BA112" s="1038"/>
      <c r="BB112" s="1038"/>
      <c r="BC112" s="1038"/>
      <c r="BD112" s="1038"/>
      <c r="BE112" s="1038"/>
      <c r="BF112" s="1038"/>
      <c r="BG112" s="1038"/>
      <c r="BH112" s="1038"/>
      <c r="BI112" s="1038"/>
      <c r="BJ112" s="1038"/>
      <c r="BK112" s="1038"/>
      <c r="BL112" s="1038"/>
      <c r="BM112" s="1038"/>
      <c r="BN112" s="1038"/>
      <c r="BO112" s="1038"/>
      <c r="BP112" s="1039"/>
      <c r="BQ112" s="1007">
        <v>586179</v>
      </c>
      <c r="BR112" s="1008"/>
      <c r="BS112" s="1008"/>
      <c r="BT112" s="1008"/>
      <c r="BU112" s="1008"/>
      <c r="BV112" s="1008">
        <v>563212</v>
      </c>
      <c r="BW112" s="1008"/>
      <c r="BX112" s="1008"/>
      <c r="BY112" s="1008"/>
      <c r="BZ112" s="1008"/>
      <c r="CA112" s="1008">
        <v>559179</v>
      </c>
      <c r="CB112" s="1008"/>
      <c r="CC112" s="1008"/>
      <c r="CD112" s="1008"/>
      <c r="CE112" s="1008"/>
      <c r="CF112" s="1002">
        <v>23.7</v>
      </c>
      <c r="CG112" s="1003"/>
      <c r="CH112" s="1003"/>
      <c r="CI112" s="1003"/>
      <c r="CJ112" s="1003"/>
      <c r="CK112" s="1033"/>
      <c r="CL112" s="1034"/>
      <c r="CM112" s="1004" t="s">
        <v>438</v>
      </c>
      <c r="CN112" s="1005"/>
      <c r="CO112" s="1005"/>
      <c r="CP112" s="1005"/>
      <c r="CQ112" s="1005"/>
      <c r="CR112" s="1005"/>
      <c r="CS112" s="1005"/>
      <c r="CT112" s="1005"/>
      <c r="CU112" s="1005"/>
      <c r="CV112" s="1005"/>
      <c r="CW112" s="1005"/>
      <c r="CX112" s="1005"/>
      <c r="CY112" s="1005"/>
      <c r="CZ112" s="1005"/>
      <c r="DA112" s="1005"/>
      <c r="DB112" s="1005"/>
      <c r="DC112" s="1005"/>
      <c r="DD112" s="1005"/>
      <c r="DE112" s="1005"/>
      <c r="DF112" s="1006"/>
      <c r="DG112" s="1007" t="s">
        <v>179</v>
      </c>
      <c r="DH112" s="1008"/>
      <c r="DI112" s="1008"/>
      <c r="DJ112" s="1008"/>
      <c r="DK112" s="1008"/>
      <c r="DL112" s="1008" t="s">
        <v>431</v>
      </c>
      <c r="DM112" s="1008"/>
      <c r="DN112" s="1008"/>
      <c r="DO112" s="1008"/>
      <c r="DP112" s="1008"/>
      <c r="DQ112" s="1008" t="s">
        <v>179</v>
      </c>
      <c r="DR112" s="1008"/>
      <c r="DS112" s="1008"/>
      <c r="DT112" s="1008"/>
      <c r="DU112" s="1008"/>
      <c r="DV112" s="1009" t="s">
        <v>431</v>
      </c>
      <c r="DW112" s="1009"/>
      <c r="DX112" s="1009"/>
      <c r="DY112" s="1009"/>
      <c r="DZ112" s="1010"/>
    </row>
    <row r="113" spans="1:130" s="244" customFormat="1" ht="26.25" customHeight="1" x14ac:dyDescent="0.15">
      <c r="A113" s="1042"/>
      <c r="B113" s="1043"/>
      <c r="C113" s="1038" t="s">
        <v>439</v>
      </c>
      <c r="D113" s="1038"/>
      <c r="E113" s="1038"/>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9"/>
      <c r="AA113" s="1021">
        <v>65629</v>
      </c>
      <c r="AB113" s="1022"/>
      <c r="AC113" s="1022"/>
      <c r="AD113" s="1022"/>
      <c r="AE113" s="1023"/>
      <c r="AF113" s="1024">
        <v>69324</v>
      </c>
      <c r="AG113" s="1022"/>
      <c r="AH113" s="1022"/>
      <c r="AI113" s="1022"/>
      <c r="AJ113" s="1023"/>
      <c r="AK113" s="1024">
        <v>69749</v>
      </c>
      <c r="AL113" s="1022"/>
      <c r="AM113" s="1022"/>
      <c r="AN113" s="1022"/>
      <c r="AO113" s="1023"/>
      <c r="AP113" s="1025">
        <v>3</v>
      </c>
      <c r="AQ113" s="1026"/>
      <c r="AR113" s="1026"/>
      <c r="AS113" s="1026"/>
      <c r="AT113" s="1027"/>
      <c r="AU113" s="988"/>
      <c r="AV113" s="989"/>
      <c r="AW113" s="989"/>
      <c r="AX113" s="989"/>
      <c r="AY113" s="989"/>
      <c r="AZ113" s="1037" t="s">
        <v>440</v>
      </c>
      <c r="BA113" s="1038"/>
      <c r="BB113" s="1038"/>
      <c r="BC113" s="1038"/>
      <c r="BD113" s="1038"/>
      <c r="BE113" s="1038"/>
      <c r="BF113" s="1038"/>
      <c r="BG113" s="1038"/>
      <c r="BH113" s="1038"/>
      <c r="BI113" s="1038"/>
      <c r="BJ113" s="1038"/>
      <c r="BK113" s="1038"/>
      <c r="BL113" s="1038"/>
      <c r="BM113" s="1038"/>
      <c r="BN113" s="1038"/>
      <c r="BO113" s="1038"/>
      <c r="BP113" s="1039"/>
      <c r="BQ113" s="1007">
        <v>141675</v>
      </c>
      <c r="BR113" s="1008"/>
      <c r="BS113" s="1008"/>
      <c r="BT113" s="1008"/>
      <c r="BU113" s="1008"/>
      <c r="BV113" s="1008">
        <v>127194</v>
      </c>
      <c r="BW113" s="1008"/>
      <c r="BX113" s="1008"/>
      <c r="BY113" s="1008"/>
      <c r="BZ113" s="1008"/>
      <c r="CA113" s="1008">
        <v>108742</v>
      </c>
      <c r="CB113" s="1008"/>
      <c r="CC113" s="1008"/>
      <c r="CD113" s="1008"/>
      <c r="CE113" s="1008"/>
      <c r="CF113" s="1002">
        <v>4.5999999999999996</v>
      </c>
      <c r="CG113" s="1003"/>
      <c r="CH113" s="1003"/>
      <c r="CI113" s="1003"/>
      <c r="CJ113" s="1003"/>
      <c r="CK113" s="1033"/>
      <c r="CL113" s="1034"/>
      <c r="CM113" s="1004" t="s">
        <v>441</v>
      </c>
      <c r="CN113" s="1005"/>
      <c r="CO113" s="1005"/>
      <c r="CP113" s="1005"/>
      <c r="CQ113" s="1005"/>
      <c r="CR113" s="1005"/>
      <c r="CS113" s="1005"/>
      <c r="CT113" s="1005"/>
      <c r="CU113" s="1005"/>
      <c r="CV113" s="1005"/>
      <c r="CW113" s="1005"/>
      <c r="CX113" s="1005"/>
      <c r="CY113" s="1005"/>
      <c r="CZ113" s="1005"/>
      <c r="DA113" s="1005"/>
      <c r="DB113" s="1005"/>
      <c r="DC113" s="1005"/>
      <c r="DD113" s="1005"/>
      <c r="DE113" s="1005"/>
      <c r="DF113" s="1006"/>
      <c r="DG113" s="1046" t="s">
        <v>431</v>
      </c>
      <c r="DH113" s="1047"/>
      <c r="DI113" s="1047"/>
      <c r="DJ113" s="1047"/>
      <c r="DK113" s="1048"/>
      <c r="DL113" s="1049" t="s">
        <v>179</v>
      </c>
      <c r="DM113" s="1047"/>
      <c r="DN113" s="1047"/>
      <c r="DO113" s="1047"/>
      <c r="DP113" s="1048"/>
      <c r="DQ113" s="1049" t="s">
        <v>431</v>
      </c>
      <c r="DR113" s="1047"/>
      <c r="DS113" s="1047"/>
      <c r="DT113" s="1047"/>
      <c r="DU113" s="1048"/>
      <c r="DV113" s="1050" t="s">
        <v>179</v>
      </c>
      <c r="DW113" s="1051"/>
      <c r="DX113" s="1051"/>
      <c r="DY113" s="1051"/>
      <c r="DZ113" s="1052"/>
    </row>
    <row r="114" spans="1:130" s="244" customFormat="1" ht="26.25" customHeight="1" x14ac:dyDescent="0.15">
      <c r="A114" s="1042"/>
      <c r="B114" s="1043"/>
      <c r="C114" s="1038" t="s">
        <v>442</v>
      </c>
      <c r="D114" s="1038"/>
      <c r="E114" s="1038"/>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9"/>
      <c r="AA114" s="1046">
        <v>14640</v>
      </c>
      <c r="AB114" s="1047"/>
      <c r="AC114" s="1047"/>
      <c r="AD114" s="1047"/>
      <c r="AE114" s="1048"/>
      <c r="AF114" s="1049">
        <v>15125</v>
      </c>
      <c r="AG114" s="1047"/>
      <c r="AH114" s="1047"/>
      <c r="AI114" s="1047"/>
      <c r="AJ114" s="1048"/>
      <c r="AK114" s="1049">
        <v>18886</v>
      </c>
      <c r="AL114" s="1047"/>
      <c r="AM114" s="1047"/>
      <c r="AN114" s="1047"/>
      <c r="AO114" s="1048"/>
      <c r="AP114" s="1050">
        <v>0.8</v>
      </c>
      <c r="AQ114" s="1051"/>
      <c r="AR114" s="1051"/>
      <c r="AS114" s="1051"/>
      <c r="AT114" s="1052"/>
      <c r="AU114" s="988"/>
      <c r="AV114" s="989"/>
      <c r="AW114" s="989"/>
      <c r="AX114" s="989"/>
      <c r="AY114" s="989"/>
      <c r="AZ114" s="1037" t="s">
        <v>443</v>
      </c>
      <c r="BA114" s="1038"/>
      <c r="BB114" s="1038"/>
      <c r="BC114" s="1038"/>
      <c r="BD114" s="1038"/>
      <c r="BE114" s="1038"/>
      <c r="BF114" s="1038"/>
      <c r="BG114" s="1038"/>
      <c r="BH114" s="1038"/>
      <c r="BI114" s="1038"/>
      <c r="BJ114" s="1038"/>
      <c r="BK114" s="1038"/>
      <c r="BL114" s="1038"/>
      <c r="BM114" s="1038"/>
      <c r="BN114" s="1038"/>
      <c r="BO114" s="1038"/>
      <c r="BP114" s="1039"/>
      <c r="BQ114" s="1007">
        <v>732914</v>
      </c>
      <c r="BR114" s="1008"/>
      <c r="BS114" s="1008"/>
      <c r="BT114" s="1008"/>
      <c r="BU114" s="1008"/>
      <c r="BV114" s="1008">
        <v>712636</v>
      </c>
      <c r="BW114" s="1008"/>
      <c r="BX114" s="1008"/>
      <c r="BY114" s="1008"/>
      <c r="BZ114" s="1008"/>
      <c r="CA114" s="1008">
        <v>921905</v>
      </c>
      <c r="CB114" s="1008"/>
      <c r="CC114" s="1008"/>
      <c r="CD114" s="1008"/>
      <c r="CE114" s="1008"/>
      <c r="CF114" s="1002">
        <v>39.200000000000003</v>
      </c>
      <c r="CG114" s="1003"/>
      <c r="CH114" s="1003"/>
      <c r="CI114" s="1003"/>
      <c r="CJ114" s="1003"/>
      <c r="CK114" s="1033"/>
      <c r="CL114" s="1034"/>
      <c r="CM114" s="1004" t="s">
        <v>444</v>
      </c>
      <c r="CN114" s="1005"/>
      <c r="CO114" s="1005"/>
      <c r="CP114" s="1005"/>
      <c r="CQ114" s="1005"/>
      <c r="CR114" s="1005"/>
      <c r="CS114" s="1005"/>
      <c r="CT114" s="1005"/>
      <c r="CU114" s="1005"/>
      <c r="CV114" s="1005"/>
      <c r="CW114" s="1005"/>
      <c r="CX114" s="1005"/>
      <c r="CY114" s="1005"/>
      <c r="CZ114" s="1005"/>
      <c r="DA114" s="1005"/>
      <c r="DB114" s="1005"/>
      <c r="DC114" s="1005"/>
      <c r="DD114" s="1005"/>
      <c r="DE114" s="1005"/>
      <c r="DF114" s="1006"/>
      <c r="DG114" s="1046" t="s">
        <v>179</v>
      </c>
      <c r="DH114" s="1047"/>
      <c r="DI114" s="1047"/>
      <c r="DJ114" s="1047"/>
      <c r="DK114" s="1048"/>
      <c r="DL114" s="1049" t="s">
        <v>179</v>
      </c>
      <c r="DM114" s="1047"/>
      <c r="DN114" s="1047"/>
      <c r="DO114" s="1047"/>
      <c r="DP114" s="1048"/>
      <c r="DQ114" s="1049" t="s">
        <v>431</v>
      </c>
      <c r="DR114" s="1047"/>
      <c r="DS114" s="1047"/>
      <c r="DT114" s="1047"/>
      <c r="DU114" s="1048"/>
      <c r="DV114" s="1050" t="s">
        <v>179</v>
      </c>
      <c r="DW114" s="1051"/>
      <c r="DX114" s="1051"/>
      <c r="DY114" s="1051"/>
      <c r="DZ114" s="1052"/>
    </row>
    <row r="115" spans="1:130" s="244" customFormat="1" ht="26.25" customHeight="1" x14ac:dyDescent="0.15">
      <c r="A115" s="1042"/>
      <c r="B115" s="1043"/>
      <c r="C115" s="1038" t="s">
        <v>445</v>
      </c>
      <c r="D115" s="1038"/>
      <c r="E115" s="1038"/>
      <c r="F115" s="1038"/>
      <c r="G115" s="1038"/>
      <c r="H115" s="1038"/>
      <c r="I115" s="1038"/>
      <c r="J115" s="1038"/>
      <c r="K115" s="1038"/>
      <c r="L115" s="1038"/>
      <c r="M115" s="1038"/>
      <c r="N115" s="1038"/>
      <c r="O115" s="1038"/>
      <c r="P115" s="1038"/>
      <c r="Q115" s="1038"/>
      <c r="R115" s="1038"/>
      <c r="S115" s="1038"/>
      <c r="T115" s="1038"/>
      <c r="U115" s="1038"/>
      <c r="V115" s="1038"/>
      <c r="W115" s="1038"/>
      <c r="X115" s="1038"/>
      <c r="Y115" s="1038"/>
      <c r="Z115" s="1039"/>
      <c r="AA115" s="1021">
        <v>3080</v>
      </c>
      <c r="AB115" s="1022"/>
      <c r="AC115" s="1022"/>
      <c r="AD115" s="1022"/>
      <c r="AE115" s="1023"/>
      <c r="AF115" s="1024">
        <v>2469</v>
      </c>
      <c r="AG115" s="1022"/>
      <c r="AH115" s="1022"/>
      <c r="AI115" s="1022"/>
      <c r="AJ115" s="1023"/>
      <c r="AK115" s="1024">
        <v>2095</v>
      </c>
      <c r="AL115" s="1022"/>
      <c r="AM115" s="1022"/>
      <c r="AN115" s="1022"/>
      <c r="AO115" s="1023"/>
      <c r="AP115" s="1025">
        <v>0.1</v>
      </c>
      <c r="AQ115" s="1026"/>
      <c r="AR115" s="1026"/>
      <c r="AS115" s="1026"/>
      <c r="AT115" s="1027"/>
      <c r="AU115" s="988"/>
      <c r="AV115" s="989"/>
      <c r="AW115" s="989"/>
      <c r="AX115" s="989"/>
      <c r="AY115" s="989"/>
      <c r="AZ115" s="1037" t="s">
        <v>446</v>
      </c>
      <c r="BA115" s="1038"/>
      <c r="BB115" s="1038"/>
      <c r="BC115" s="1038"/>
      <c r="BD115" s="1038"/>
      <c r="BE115" s="1038"/>
      <c r="BF115" s="1038"/>
      <c r="BG115" s="1038"/>
      <c r="BH115" s="1038"/>
      <c r="BI115" s="1038"/>
      <c r="BJ115" s="1038"/>
      <c r="BK115" s="1038"/>
      <c r="BL115" s="1038"/>
      <c r="BM115" s="1038"/>
      <c r="BN115" s="1038"/>
      <c r="BO115" s="1038"/>
      <c r="BP115" s="1039"/>
      <c r="BQ115" s="1007" t="s">
        <v>402</v>
      </c>
      <c r="BR115" s="1008"/>
      <c r="BS115" s="1008"/>
      <c r="BT115" s="1008"/>
      <c r="BU115" s="1008"/>
      <c r="BV115" s="1008" t="s">
        <v>431</v>
      </c>
      <c r="BW115" s="1008"/>
      <c r="BX115" s="1008"/>
      <c r="BY115" s="1008"/>
      <c r="BZ115" s="1008"/>
      <c r="CA115" s="1008" t="s">
        <v>179</v>
      </c>
      <c r="CB115" s="1008"/>
      <c r="CC115" s="1008"/>
      <c r="CD115" s="1008"/>
      <c r="CE115" s="1008"/>
      <c r="CF115" s="1002" t="s">
        <v>179</v>
      </c>
      <c r="CG115" s="1003"/>
      <c r="CH115" s="1003"/>
      <c r="CI115" s="1003"/>
      <c r="CJ115" s="1003"/>
      <c r="CK115" s="1033"/>
      <c r="CL115" s="1034"/>
      <c r="CM115" s="1037" t="s">
        <v>447</v>
      </c>
      <c r="CN115" s="1058"/>
      <c r="CO115" s="1058"/>
      <c r="CP115" s="1058"/>
      <c r="CQ115" s="1058"/>
      <c r="CR115" s="1058"/>
      <c r="CS115" s="1058"/>
      <c r="CT115" s="1058"/>
      <c r="CU115" s="1058"/>
      <c r="CV115" s="1058"/>
      <c r="CW115" s="1058"/>
      <c r="CX115" s="1058"/>
      <c r="CY115" s="1058"/>
      <c r="CZ115" s="1058"/>
      <c r="DA115" s="1058"/>
      <c r="DB115" s="1058"/>
      <c r="DC115" s="1058"/>
      <c r="DD115" s="1058"/>
      <c r="DE115" s="1058"/>
      <c r="DF115" s="1039"/>
      <c r="DG115" s="1046" t="s">
        <v>402</v>
      </c>
      <c r="DH115" s="1047"/>
      <c r="DI115" s="1047"/>
      <c r="DJ115" s="1047"/>
      <c r="DK115" s="1048"/>
      <c r="DL115" s="1049" t="s">
        <v>431</v>
      </c>
      <c r="DM115" s="1047"/>
      <c r="DN115" s="1047"/>
      <c r="DO115" s="1047"/>
      <c r="DP115" s="1048"/>
      <c r="DQ115" s="1049" t="s">
        <v>179</v>
      </c>
      <c r="DR115" s="1047"/>
      <c r="DS115" s="1047"/>
      <c r="DT115" s="1047"/>
      <c r="DU115" s="1048"/>
      <c r="DV115" s="1050" t="s">
        <v>431</v>
      </c>
      <c r="DW115" s="1051"/>
      <c r="DX115" s="1051"/>
      <c r="DY115" s="1051"/>
      <c r="DZ115" s="1052"/>
    </row>
    <row r="116" spans="1:130" s="244" customFormat="1" ht="26.25" customHeight="1" x14ac:dyDescent="0.15">
      <c r="A116" s="1044"/>
      <c r="B116" s="1045"/>
      <c r="C116" s="1053" t="s">
        <v>448</v>
      </c>
      <c r="D116" s="1053"/>
      <c r="E116" s="1053"/>
      <c r="F116" s="1053"/>
      <c r="G116" s="1053"/>
      <c r="H116" s="1053"/>
      <c r="I116" s="1053"/>
      <c r="J116" s="1053"/>
      <c r="K116" s="1053"/>
      <c r="L116" s="1053"/>
      <c r="M116" s="1053"/>
      <c r="N116" s="1053"/>
      <c r="O116" s="1053"/>
      <c r="P116" s="1053"/>
      <c r="Q116" s="1053"/>
      <c r="R116" s="1053"/>
      <c r="S116" s="1053"/>
      <c r="T116" s="1053"/>
      <c r="U116" s="1053"/>
      <c r="V116" s="1053"/>
      <c r="W116" s="1053"/>
      <c r="X116" s="1053"/>
      <c r="Y116" s="1053"/>
      <c r="Z116" s="1054"/>
      <c r="AA116" s="1046" t="s">
        <v>431</v>
      </c>
      <c r="AB116" s="1047"/>
      <c r="AC116" s="1047"/>
      <c r="AD116" s="1047"/>
      <c r="AE116" s="1048"/>
      <c r="AF116" s="1049" t="s">
        <v>402</v>
      </c>
      <c r="AG116" s="1047"/>
      <c r="AH116" s="1047"/>
      <c r="AI116" s="1047"/>
      <c r="AJ116" s="1048"/>
      <c r="AK116" s="1049" t="s">
        <v>431</v>
      </c>
      <c r="AL116" s="1047"/>
      <c r="AM116" s="1047"/>
      <c r="AN116" s="1047"/>
      <c r="AO116" s="1048"/>
      <c r="AP116" s="1050" t="s">
        <v>402</v>
      </c>
      <c r="AQ116" s="1051"/>
      <c r="AR116" s="1051"/>
      <c r="AS116" s="1051"/>
      <c r="AT116" s="1052"/>
      <c r="AU116" s="988"/>
      <c r="AV116" s="989"/>
      <c r="AW116" s="989"/>
      <c r="AX116" s="989"/>
      <c r="AY116" s="989"/>
      <c r="AZ116" s="1055" t="s">
        <v>449</v>
      </c>
      <c r="BA116" s="1056"/>
      <c r="BB116" s="1056"/>
      <c r="BC116" s="1056"/>
      <c r="BD116" s="1056"/>
      <c r="BE116" s="1056"/>
      <c r="BF116" s="1056"/>
      <c r="BG116" s="1056"/>
      <c r="BH116" s="1056"/>
      <c r="BI116" s="1056"/>
      <c r="BJ116" s="1056"/>
      <c r="BK116" s="1056"/>
      <c r="BL116" s="1056"/>
      <c r="BM116" s="1056"/>
      <c r="BN116" s="1056"/>
      <c r="BO116" s="1056"/>
      <c r="BP116" s="1057"/>
      <c r="BQ116" s="1007" t="s">
        <v>402</v>
      </c>
      <c r="BR116" s="1008"/>
      <c r="BS116" s="1008"/>
      <c r="BT116" s="1008"/>
      <c r="BU116" s="1008"/>
      <c r="BV116" s="1008" t="s">
        <v>431</v>
      </c>
      <c r="BW116" s="1008"/>
      <c r="BX116" s="1008"/>
      <c r="BY116" s="1008"/>
      <c r="BZ116" s="1008"/>
      <c r="CA116" s="1008" t="s">
        <v>431</v>
      </c>
      <c r="CB116" s="1008"/>
      <c r="CC116" s="1008"/>
      <c r="CD116" s="1008"/>
      <c r="CE116" s="1008"/>
      <c r="CF116" s="1002" t="s">
        <v>431</v>
      </c>
      <c r="CG116" s="1003"/>
      <c r="CH116" s="1003"/>
      <c r="CI116" s="1003"/>
      <c r="CJ116" s="1003"/>
      <c r="CK116" s="1033"/>
      <c r="CL116" s="1034"/>
      <c r="CM116" s="1004" t="s">
        <v>450</v>
      </c>
      <c r="CN116" s="1005"/>
      <c r="CO116" s="1005"/>
      <c r="CP116" s="1005"/>
      <c r="CQ116" s="1005"/>
      <c r="CR116" s="1005"/>
      <c r="CS116" s="1005"/>
      <c r="CT116" s="1005"/>
      <c r="CU116" s="1005"/>
      <c r="CV116" s="1005"/>
      <c r="CW116" s="1005"/>
      <c r="CX116" s="1005"/>
      <c r="CY116" s="1005"/>
      <c r="CZ116" s="1005"/>
      <c r="DA116" s="1005"/>
      <c r="DB116" s="1005"/>
      <c r="DC116" s="1005"/>
      <c r="DD116" s="1005"/>
      <c r="DE116" s="1005"/>
      <c r="DF116" s="1006"/>
      <c r="DG116" s="1046" t="s">
        <v>431</v>
      </c>
      <c r="DH116" s="1047"/>
      <c r="DI116" s="1047"/>
      <c r="DJ116" s="1047"/>
      <c r="DK116" s="1048"/>
      <c r="DL116" s="1049" t="s">
        <v>431</v>
      </c>
      <c r="DM116" s="1047"/>
      <c r="DN116" s="1047"/>
      <c r="DO116" s="1047"/>
      <c r="DP116" s="1048"/>
      <c r="DQ116" s="1049" t="s">
        <v>402</v>
      </c>
      <c r="DR116" s="1047"/>
      <c r="DS116" s="1047"/>
      <c r="DT116" s="1047"/>
      <c r="DU116" s="1048"/>
      <c r="DV116" s="1050" t="s">
        <v>431</v>
      </c>
      <c r="DW116" s="1051"/>
      <c r="DX116" s="1051"/>
      <c r="DY116" s="1051"/>
      <c r="DZ116" s="1052"/>
    </row>
    <row r="117" spans="1:130" s="244" customFormat="1" ht="26.25" customHeight="1" x14ac:dyDescent="0.15">
      <c r="A117" s="992" t="s">
        <v>188</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1063" t="s">
        <v>451</v>
      </c>
      <c r="Z117" s="974"/>
      <c r="AA117" s="1064">
        <v>602068</v>
      </c>
      <c r="AB117" s="1065"/>
      <c r="AC117" s="1065"/>
      <c r="AD117" s="1065"/>
      <c r="AE117" s="1066"/>
      <c r="AF117" s="1067">
        <v>565802</v>
      </c>
      <c r="AG117" s="1065"/>
      <c r="AH117" s="1065"/>
      <c r="AI117" s="1065"/>
      <c r="AJ117" s="1066"/>
      <c r="AK117" s="1067">
        <v>566301</v>
      </c>
      <c r="AL117" s="1065"/>
      <c r="AM117" s="1065"/>
      <c r="AN117" s="1065"/>
      <c r="AO117" s="1066"/>
      <c r="AP117" s="1068"/>
      <c r="AQ117" s="1069"/>
      <c r="AR117" s="1069"/>
      <c r="AS117" s="1069"/>
      <c r="AT117" s="1070"/>
      <c r="AU117" s="988"/>
      <c r="AV117" s="989"/>
      <c r="AW117" s="989"/>
      <c r="AX117" s="989"/>
      <c r="AY117" s="989"/>
      <c r="AZ117" s="1055" t="s">
        <v>452</v>
      </c>
      <c r="BA117" s="1056"/>
      <c r="BB117" s="1056"/>
      <c r="BC117" s="1056"/>
      <c r="BD117" s="1056"/>
      <c r="BE117" s="1056"/>
      <c r="BF117" s="1056"/>
      <c r="BG117" s="1056"/>
      <c r="BH117" s="1056"/>
      <c r="BI117" s="1056"/>
      <c r="BJ117" s="1056"/>
      <c r="BK117" s="1056"/>
      <c r="BL117" s="1056"/>
      <c r="BM117" s="1056"/>
      <c r="BN117" s="1056"/>
      <c r="BO117" s="1056"/>
      <c r="BP117" s="1057"/>
      <c r="BQ117" s="1007" t="s">
        <v>179</v>
      </c>
      <c r="BR117" s="1008"/>
      <c r="BS117" s="1008"/>
      <c r="BT117" s="1008"/>
      <c r="BU117" s="1008"/>
      <c r="BV117" s="1008" t="s">
        <v>179</v>
      </c>
      <c r="BW117" s="1008"/>
      <c r="BX117" s="1008"/>
      <c r="BY117" s="1008"/>
      <c r="BZ117" s="1008"/>
      <c r="CA117" s="1008" t="s">
        <v>179</v>
      </c>
      <c r="CB117" s="1008"/>
      <c r="CC117" s="1008"/>
      <c r="CD117" s="1008"/>
      <c r="CE117" s="1008"/>
      <c r="CF117" s="1002" t="s">
        <v>179</v>
      </c>
      <c r="CG117" s="1003"/>
      <c r="CH117" s="1003"/>
      <c r="CI117" s="1003"/>
      <c r="CJ117" s="1003"/>
      <c r="CK117" s="1033"/>
      <c r="CL117" s="1034"/>
      <c r="CM117" s="1004" t="s">
        <v>453</v>
      </c>
      <c r="CN117" s="1005"/>
      <c r="CO117" s="1005"/>
      <c r="CP117" s="1005"/>
      <c r="CQ117" s="1005"/>
      <c r="CR117" s="1005"/>
      <c r="CS117" s="1005"/>
      <c r="CT117" s="1005"/>
      <c r="CU117" s="1005"/>
      <c r="CV117" s="1005"/>
      <c r="CW117" s="1005"/>
      <c r="CX117" s="1005"/>
      <c r="CY117" s="1005"/>
      <c r="CZ117" s="1005"/>
      <c r="DA117" s="1005"/>
      <c r="DB117" s="1005"/>
      <c r="DC117" s="1005"/>
      <c r="DD117" s="1005"/>
      <c r="DE117" s="1005"/>
      <c r="DF117" s="1006"/>
      <c r="DG117" s="1046" t="s">
        <v>179</v>
      </c>
      <c r="DH117" s="1047"/>
      <c r="DI117" s="1047"/>
      <c r="DJ117" s="1047"/>
      <c r="DK117" s="1048"/>
      <c r="DL117" s="1049" t="s">
        <v>179</v>
      </c>
      <c r="DM117" s="1047"/>
      <c r="DN117" s="1047"/>
      <c r="DO117" s="1047"/>
      <c r="DP117" s="1048"/>
      <c r="DQ117" s="1049" t="s">
        <v>179</v>
      </c>
      <c r="DR117" s="1047"/>
      <c r="DS117" s="1047"/>
      <c r="DT117" s="1047"/>
      <c r="DU117" s="1048"/>
      <c r="DV117" s="1050" t="s">
        <v>179</v>
      </c>
      <c r="DW117" s="1051"/>
      <c r="DX117" s="1051"/>
      <c r="DY117" s="1051"/>
      <c r="DZ117" s="1052"/>
    </row>
    <row r="118" spans="1:130" s="244" customFormat="1" ht="26.25" customHeight="1" x14ac:dyDescent="0.15">
      <c r="A118" s="992" t="s">
        <v>426</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2" t="s">
        <v>424</v>
      </c>
      <c r="AB118" s="973"/>
      <c r="AC118" s="973"/>
      <c r="AD118" s="973"/>
      <c r="AE118" s="974"/>
      <c r="AF118" s="972" t="s">
        <v>306</v>
      </c>
      <c r="AG118" s="973"/>
      <c r="AH118" s="973"/>
      <c r="AI118" s="973"/>
      <c r="AJ118" s="974"/>
      <c r="AK118" s="972" t="s">
        <v>305</v>
      </c>
      <c r="AL118" s="973"/>
      <c r="AM118" s="973"/>
      <c r="AN118" s="973"/>
      <c r="AO118" s="974"/>
      <c r="AP118" s="1059" t="s">
        <v>425</v>
      </c>
      <c r="AQ118" s="1060"/>
      <c r="AR118" s="1060"/>
      <c r="AS118" s="1060"/>
      <c r="AT118" s="1061"/>
      <c r="AU118" s="988"/>
      <c r="AV118" s="989"/>
      <c r="AW118" s="989"/>
      <c r="AX118" s="989"/>
      <c r="AY118" s="989"/>
      <c r="AZ118" s="1062" t="s">
        <v>454</v>
      </c>
      <c r="BA118" s="1053"/>
      <c r="BB118" s="1053"/>
      <c r="BC118" s="1053"/>
      <c r="BD118" s="1053"/>
      <c r="BE118" s="1053"/>
      <c r="BF118" s="1053"/>
      <c r="BG118" s="1053"/>
      <c r="BH118" s="1053"/>
      <c r="BI118" s="1053"/>
      <c r="BJ118" s="1053"/>
      <c r="BK118" s="1053"/>
      <c r="BL118" s="1053"/>
      <c r="BM118" s="1053"/>
      <c r="BN118" s="1053"/>
      <c r="BO118" s="1053"/>
      <c r="BP118" s="1054"/>
      <c r="BQ118" s="1085" t="s">
        <v>179</v>
      </c>
      <c r="BR118" s="1086"/>
      <c r="BS118" s="1086"/>
      <c r="BT118" s="1086"/>
      <c r="BU118" s="1086"/>
      <c r="BV118" s="1086" t="s">
        <v>179</v>
      </c>
      <c r="BW118" s="1086"/>
      <c r="BX118" s="1086"/>
      <c r="BY118" s="1086"/>
      <c r="BZ118" s="1086"/>
      <c r="CA118" s="1086" t="s">
        <v>179</v>
      </c>
      <c r="CB118" s="1086"/>
      <c r="CC118" s="1086"/>
      <c r="CD118" s="1086"/>
      <c r="CE118" s="1086"/>
      <c r="CF118" s="1002" t="s">
        <v>179</v>
      </c>
      <c r="CG118" s="1003"/>
      <c r="CH118" s="1003"/>
      <c r="CI118" s="1003"/>
      <c r="CJ118" s="1003"/>
      <c r="CK118" s="1033"/>
      <c r="CL118" s="1034"/>
      <c r="CM118" s="1004" t="s">
        <v>455</v>
      </c>
      <c r="CN118" s="1005"/>
      <c r="CO118" s="1005"/>
      <c r="CP118" s="1005"/>
      <c r="CQ118" s="1005"/>
      <c r="CR118" s="1005"/>
      <c r="CS118" s="1005"/>
      <c r="CT118" s="1005"/>
      <c r="CU118" s="1005"/>
      <c r="CV118" s="1005"/>
      <c r="CW118" s="1005"/>
      <c r="CX118" s="1005"/>
      <c r="CY118" s="1005"/>
      <c r="CZ118" s="1005"/>
      <c r="DA118" s="1005"/>
      <c r="DB118" s="1005"/>
      <c r="DC118" s="1005"/>
      <c r="DD118" s="1005"/>
      <c r="DE118" s="1005"/>
      <c r="DF118" s="1006"/>
      <c r="DG118" s="1046" t="s">
        <v>179</v>
      </c>
      <c r="DH118" s="1047"/>
      <c r="DI118" s="1047"/>
      <c r="DJ118" s="1047"/>
      <c r="DK118" s="1048"/>
      <c r="DL118" s="1049" t="s">
        <v>179</v>
      </c>
      <c r="DM118" s="1047"/>
      <c r="DN118" s="1047"/>
      <c r="DO118" s="1047"/>
      <c r="DP118" s="1048"/>
      <c r="DQ118" s="1049" t="s">
        <v>179</v>
      </c>
      <c r="DR118" s="1047"/>
      <c r="DS118" s="1047"/>
      <c r="DT118" s="1047"/>
      <c r="DU118" s="1048"/>
      <c r="DV118" s="1050" t="s">
        <v>179</v>
      </c>
      <c r="DW118" s="1051"/>
      <c r="DX118" s="1051"/>
      <c r="DY118" s="1051"/>
      <c r="DZ118" s="1052"/>
    </row>
    <row r="119" spans="1:130" s="244" customFormat="1" ht="26.25" customHeight="1" x14ac:dyDescent="0.15">
      <c r="A119" s="1146" t="s">
        <v>429</v>
      </c>
      <c r="B119" s="1032"/>
      <c r="C119" s="1011" t="s">
        <v>430</v>
      </c>
      <c r="D119" s="1012"/>
      <c r="E119" s="1012"/>
      <c r="F119" s="1012"/>
      <c r="G119" s="1012"/>
      <c r="H119" s="1012"/>
      <c r="I119" s="1012"/>
      <c r="J119" s="1012"/>
      <c r="K119" s="1012"/>
      <c r="L119" s="1012"/>
      <c r="M119" s="1012"/>
      <c r="N119" s="1012"/>
      <c r="O119" s="1012"/>
      <c r="P119" s="1012"/>
      <c r="Q119" s="1012"/>
      <c r="R119" s="1012"/>
      <c r="S119" s="1012"/>
      <c r="T119" s="1012"/>
      <c r="U119" s="1012"/>
      <c r="V119" s="1012"/>
      <c r="W119" s="1012"/>
      <c r="X119" s="1012"/>
      <c r="Y119" s="1012"/>
      <c r="Z119" s="1013"/>
      <c r="AA119" s="979" t="s">
        <v>179</v>
      </c>
      <c r="AB119" s="980"/>
      <c r="AC119" s="980"/>
      <c r="AD119" s="980"/>
      <c r="AE119" s="981"/>
      <c r="AF119" s="982" t="s">
        <v>179</v>
      </c>
      <c r="AG119" s="980"/>
      <c r="AH119" s="980"/>
      <c r="AI119" s="980"/>
      <c r="AJ119" s="981"/>
      <c r="AK119" s="982" t="s">
        <v>179</v>
      </c>
      <c r="AL119" s="980"/>
      <c r="AM119" s="980"/>
      <c r="AN119" s="980"/>
      <c r="AO119" s="981"/>
      <c r="AP119" s="983" t="s">
        <v>179</v>
      </c>
      <c r="AQ119" s="984"/>
      <c r="AR119" s="984"/>
      <c r="AS119" s="984"/>
      <c r="AT119" s="985"/>
      <c r="AU119" s="990"/>
      <c r="AV119" s="991"/>
      <c r="AW119" s="991"/>
      <c r="AX119" s="991"/>
      <c r="AY119" s="991"/>
      <c r="AZ119" s="275" t="s">
        <v>188</v>
      </c>
      <c r="BA119" s="275"/>
      <c r="BB119" s="275"/>
      <c r="BC119" s="275"/>
      <c r="BD119" s="275"/>
      <c r="BE119" s="275"/>
      <c r="BF119" s="275"/>
      <c r="BG119" s="275"/>
      <c r="BH119" s="275"/>
      <c r="BI119" s="275"/>
      <c r="BJ119" s="275"/>
      <c r="BK119" s="275"/>
      <c r="BL119" s="275"/>
      <c r="BM119" s="275"/>
      <c r="BN119" s="275"/>
      <c r="BO119" s="1063" t="s">
        <v>456</v>
      </c>
      <c r="BP119" s="1094"/>
      <c r="BQ119" s="1085">
        <v>6234618</v>
      </c>
      <c r="BR119" s="1086"/>
      <c r="BS119" s="1086"/>
      <c r="BT119" s="1086"/>
      <c r="BU119" s="1086"/>
      <c r="BV119" s="1086">
        <v>6157528</v>
      </c>
      <c r="BW119" s="1086"/>
      <c r="BX119" s="1086"/>
      <c r="BY119" s="1086"/>
      <c r="BZ119" s="1086"/>
      <c r="CA119" s="1086">
        <v>6733002</v>
      </c>
      <c r="CB119" s="1086"/>
      <c r="CC119" s="1086"/>
      <c r="CD119" s="1086"/>
      <c r="CE119" s="1086"/>
      <c r="CF119" s="1087"/>
      <c r="CG119" s="1088"/>
      <c r="CH119" s="1088"/>
      <c r="CI119" s="1088"/>
      <c r="CJ119" s="1089"/>
      <c r="CK119" s="1035"/>
      <c r="CL119" s="1036"/>
      <c r="CM119" s="1090" t="s">
        <v>457</v>
      </c>
      <c r="CN119" s="1091"/>
      <c r="CO119" s="1091"/>
      <c r="CP119" s="1091"/>
      <c r="CQ119" s="1091"/>
      <c r="CR119" s="1091"/>
      <c r="CS119" s="1091"/>
      <c r="CT119" s="1091"/>
      <c r="CU119" s="1091"/>
      <c r="CV119" s="1091"/>
      <c r="CW119" s="1091"/>
      <c r="CX119" s="1091"/>
      <c r="CY119" s="1091"/>
      <c r="CZ119" s="1091"/>
      <c r="DA119" s="1091"/>
      <c r="DB119" s="1091"/>
      <c r="DC119" s="1091"/>
      <c r="DD119" s="1091"/>
      <c r="DE119" s="1091"/>
      <c r="DF119" s="1092"/>
      <c r="DG119" s="1093">
        <v>3728</v>
      </c>
      <c r="DH119" s="1072"/>
      <c r="DI119" s="1072"/>
      <c r="DJ119" s="1072"/>
      <c r="DK119" s="1073"/>
      <c r="DL119" s="1071">
        <v>2851</v>
      </c>
      <c r="DM119" s="1072"/>
      <c r="DN119" s="1072"/>
      <c r="DO119" s="1072"/>
      <c r="DP119" s="1073"/>
      <c r="DQ119" s="1071">
        <v>1974</v>
      </c>
      <c r="DR119" s="1072"/>
      <c r="DS119" s="1072"/>
      <c r="DT119" s="1072"/>
      <c r="DU119" s="1073"/>
      <c r="DV119" s="1074">
        <v>0.1</v>
      </c>
      <c r="DW119" s="1075"/>
      <c r="DX119" s="1075"/>
      <c r="DY119" s="1075"/>
      <c r="DZ119" s="1076"/>
    </row>
    <row r="120" spans="1:130" s="244" customFormat="1" ht="26.25" customHeight="1" x14ac:dyDescent="0.15">
      <c r="A120" s="1147"/>
      <c r="B120" s="1034"/>
      <c r="C120" s="1004" t="s">
        <v>434</v>
      </c>
      <c r="D120" s="1005"/>
      <c r="E120" s="1005"/>
      <c r="F120" s="1005"/>
      <c r="G120" s="1005"/>
      <c r="H120" s="1005"/>
      <c r="I120" s="1005"/>
      <c r="J120" s="1005"/>
      <c r="K120" s="1005"/>
      <c r="L120" s="1005"/>
      <c r="M120" s="1005"/>
      <c r="N120" s="1005"/>
      <c r="O120" s="1005"/>
      <c r="P120" s="1005"/>
      <c r="Q120" s="1005"/>
      <c r="R120" s="1005"/>
      <c r="S120" s="1005"/>
      <c r="T120" s="1005"/>
      <c r="U120" s="1005"/>
      <c r="V120" s="1005"/>
      <c r="W120" s="1005"/>
      <c r="X120" s="1005"/>
      <c r="Y120" s="1005"/>
      <c r="Z120" s="1006"/>
      <c r="AA120" s="1046" t="s">
        <v>179</v>
      </c>
      <c r="AB120" s="1047"/>
      <c r="AC120" s="1047"/>
      <c r="AD120" s="1047"/>
      <c r="AE120" s="1048"/>
      <c r="AF120" s="1049" t="s">
        <v>179</v>
      </c>
      <c r="AG120" s="1047"/>
      <c r="AH120" s="1047"/>
      <c r="AI120" s="1047"/>
      <c r="AJ120" s="1048"/>
      <c r="AK120" s="1049" t="s">
        <v>179</v>
      </c>
      <c r="AL120" s="1047"/>
      <c r="AM120" s="1047"/>
      <c r="AN120" s="1047"/>
      <c r="AO120" s="1048"/>
      <c r="AP120" s="1050" t="s">
        <v>179</v>
      </c>
      <c r="AQ120" s="1051"/>
      <c r="AR120" s="1051"/>
      <c r="AS120" s="1051"/>
      <c r="AT120" s="1052"/>
      <c r="AU120" s="1077" t="s">
        <v>458</v>
      </c>
      <c r="AV120" s="1078"/>
      <c r="AW120" s="1078"/>
      <c r="AX120" s="1078"/>
      <c r="AY120" s="1079"/>
      <c r="AZ120" s="1028" t="s">
        <v>459</v>
      </c>
      <c r="BA120" s="977"/>
      <c r="BB120" s="977"/>
      <c r="BC120" s="977"/>
      <c r="BD120" s="977"/>
      <c r="BE120" s="977"/>
      <c r="BF120" s="977"/>
      <c r="BG120" s="977"/>
      <c r="BH120" s="977"/>
      <c r="BI120" s="977"/>
      <c r="BJ120" s="977"/>
      <c r="BK120" s="977"/>
      <c r="BL120" s="977"/>
      <c r="BM120" s="977"/>
      <c r="BN120" s="977"/>
      <c r="BO120" s="977"/>
      <c r="BP120" s="978"/>
      <c r="BQ120" s="1014">
        <v>4318158</v>
      </c>
      <c r="BR120" s="1015"/>
      <c r="BS120" s="1015"/>
      <c r="BT120" s="1015"/>
      <c r="BU120" s="1015"/>
      <c r="BV120" s="1015">
        <v>4402311</v>
      </c>
      <c r="BW120" s="1015"/>
      <c r="BX120" s="1015"/>
      <c r="BY120" s="1015"/>
      <c r="BZ120" s="1015"/>
      <c r="CA120" s="1015">
        <v>3946535</v>
      </c>
      <c r="CB120" s="1015"/>
      <c r="CC120" s="1015"/>
      <c r="CD120" s="1015"/>
      <c r="CE120" s="1015"/>
      <c r="CF120" s="1029">
        <v>167.6</v>
      </c>
      <c r="CG120" s="1030"/>
      <c r="CH120" s="1030"/>
      <c r="CI120" s="1030"/>
      <c r="CJ120" s="1030"/>
      <c r="CK120" s="1095" t="s">
        <v>460</v>
      </c>
      <c r="CL120" s="1096"/>
      <c r="CM120" s="1096"/>
      <c r="CN120" s="1096"/>
      <c r="CO120" s="1097"/>
      <c r="CP120" s="1103" t="s">
        <v>405</v>
      </c>
      <c r="CQ120" s="1104"/>
      <c r="CR120" s="1104"/>
      <c r="CS120" s="1104"/>
      <c r="CT120" s="1104"/>
      <c r="CU120" s="1104"/>
      <c r="CV120" s="1104"/>
      <c r="CW120" s="1104"/>
      <c r="CX120" s="1104"/>
      <c r="CY120" s="1104"/>
      <c r="CZ120" s="1104"/>
      <c r="DA120" s="1104"/>
      <c r="DB120" s="1104"/>
      <c r="DC120" s="1104"/>
      <c r="DD120" s="1104"/>
      <c r="DE120" s="1104"/>
      <c r="DF120" s="1105"/>
      <c r="DG120" s="1014">
        <v>398303</v>
      </c>
      <c r="DH120" s="1015"/>
      <c r="DI120" s="1015"/>
      <c r="DJ120" s="1015"/>
      <c r="DK120" s="1015"/>
      <c r="DL120" s="1015">
        <v>376952</v>
      </c>
      <c r="DM120" s="1015"/>
      <c r="DN120" s="1015"/>
      <c r="DO120" s="1015"/>
      <c r="DP120" s="1015"/>
      <c r="DQ120" s="1015">
        <v>351211</v>
      </c>
      <c r="DR120" s="1015"/>
      <c r="DS120" s="1015"/>
      <c r="DT120" s="1015"/>
      <c r="DU120" s="1015"/>
      <c r="DV120" s="1016">
        <v>14.9</v>
      </c>
      <c r="DW120" s="1016"/>
      <c r="DX120" s="1016"/>
      <c r="DY120" s="1016"/>
      <c r="DZ120" s="1017"/>
    </row>
    <row r="121" spans="1:130" s="244" customFormat="1" ht="26.25" customHeight="1" x14ac:dyDescent="0.15">
      <c r="A121" s="1147"/>
      <c r="B121" s="1034"/>
      <c r="C121" s="1055" t="s">
        <v>461</v>
      </c>
      <c r="D121" s="1056"/>
      <c r="E121" s="1056"/>
      <c r="F121" s="1056"/>
      <c r="G121" s="1056"/>
      <c r="H121" s="1056"/>
      <c r="I121" s="1056"/>
      <c r="J121" s="1056"/>
      <c r="K121" s="1056"/>
      <c r="L121" s="1056"/>
      <c r="M121" s="1056"/>
      <c r="N121" s="1056"/>
      <c r="O121" s="1056"/>
      <c r="P121" s="1056"/>
      <c r="Q121" s="1056"/>
      <c r="R121" s="1056"/>
      <c r="S121" s="1056"/>
      <c r="T121" s="1056"/>
      <c r="U121" s="1056"/>
      <c r="V121" s="1056"/>
      <c r="W121" s="1056"/>
      <c r="X121" s="1056"/>
      <c r="Y121" s="1056"/>
      <c r="Z121" s="1057"/>
      <c r="AA121" s="1046" t="s">
        <v>179</v>
      </c>
      <c r="AB121" s="1047"/>
      <c r="AC121" s="1047"/>
      <c r="AD121" s="1047"/>
      <c r="AE121" s="1048"/>
      <c r="AF121" s="1049" t="s">
        <v>179</v>
      </c>
      <c r="AG121" s="1047"/>
      <c r="AH121" s="1047"/>
      <c r="AI121" s="1047"/>
      <c r="AJ121" s="1048"/>
      <c r="AK121" s="1049" t="s">
        <v>179</v>
      </c>
      <c r="AL121" s="1047"/>
      <c r="AM121" s="1047"/>
      <c r="AN121" s="1047"/>
      <c r="AO121" s="1048"/>
      <c r="AP121" s="1050" t="s">
        <v>179</v>
      </c>
      <c r="AQ121" s="1051"/>
      <c r="AR121" s="1051"/>
      <c r="AS121" s="1051"/>
      <c r="AT121" s="1052"/>
      <c r="AU121" s="1080"/>
      <c r="AV121" s="1081"/>
      <c r="AW121" s="1081"/>
      <c r="AX121" s="1081"/>
      <c r="AY121" s="1082"/>
      <c r="AZ121" s="1037" t="s">
        <v>462</v>
      </c>
      <c r="BA121" s="1038"/>
      <c r="BB121" s="1038"/>
      <c r="BC121" s="1038"/>
      <c r="BD121" s="1038"/>
      <c r="BE121" s="1038"/>
      <c r="BF121" s="1038"/>
      <c r="BG121" s="1038"/>
      <c r="BH121" s="1038"/>
      <c r="BI121" s="1038"/>
      <c r="BJ121" s="1038"/>
      <c r="BK121" s="1038"/>
      <c r="BL121" s="1038"/>
      <c r="BM121" s="1038"/>
      <c r="BN121" s="1038"/>
      <c r="BO121" s="1038"/>
      <c r="BP121" s="1039"/>
      <c r="BQ121" s="1007">
        <v>268830</v>
      </c>
      <c r="BR121" s="1008"/>
      <c r="BS121" s="1008"/>
      <c r="BT121" s="1008"/>
      <c r="BU121" s="1008"/>
      <c r="BV121" s="1008">
        <v>235432</v>
      </c>
      <c r="BW121" s="1008"/>
      <c r="BX121" s="1008"/>
      <c r="BY121" s="1008"/>
      <c r="BZ121" s="1008"/>
      <c r="CA121" s="1008" t="s">
        <v>179</v>
      </c>
      <c r="CB121" s="1008"/>
      <c r="CC121" s="1008"/>
      <c r="CD121" s="1008"/>
      <c r="CE121" s="1008"/>
      <c r="CF121" s="1002" t="s">
        <v>179</v>
      </c>
      <c r="CG121" s="1003"/>
      <c r="CH121" s="1003"/>
      <c r="CI121" s="1003"/>
      <c r="CJ121" s="1003"/>
      <c r="CK121" s="1098"/>
      <c r="CL121" s="1099"/>
      <c r="CM121" s="1099"/>
      <c r="CN121" s="1099"/>
      <c r="CO121" s="1100"/>
      <c r="CP121" s="1108" t="s">
        <v>403</v>
      </c>
      <c r="CQ121" s="1109"/>
      <c r="CR121" s="1109"/>
      <c r="CS121" s="1109"/>
      <c r="CT121" s="1109"/>
      <c r="CU121" s="1109"/>
      <c r="CV121" s="1109"/>
      <c r="CW121" s="1109"/>
      <c r="CX121" s="1109"/>
      <c r="CY121" s="1109"/>
      <c r="CZ121" s="1109"/>
      <c r="DA121" s="1109"/>
      <c r="DB121" s="1109"/>
      <c r="DC121" s="1109"/>
      <c r="DD121" s="1109"/>
      <c r="DE121" s="1109"/>
      <c r="DF121" s="1110"/>
      <c r="DG121" s="1007">
        <v>187876</v>
      </c>
      <c r="DH121" s="1008"/>
      <c r="DI121" s="1008"/>
      <c r="DJ121" s="1008"/>
      <c r="DK121" s="1008"/>
      <c r="DL121" s="1008">
        <v>186260</v>
      </c>
      <c r="DM121" s="1008"/>
      <c r="DN121" s="1008"/>
      <c r="DO121" s="1008"/>
      <c r="DP121" s="1008"/>
      <c r="DQ121" s="1008">
        <v>207968</v>
      </c>
      <c r="DR121" s="1008"/>
      <c r="DS121" s="1008"/>
      <c r="DT121" s="1008"/>
      <c r="DU121" s="1008"/>
      <c r="DV121" s="1009">
        <v>8.8000000000000007</v>
      </c>
      <c r="DW121" s="1009"/>
      <c r="DX121" s="1009"/>
      <c r="DY121" s="1009"/>
      <c r="DZ121" s="1010"/>
    </row>
    <row r="122" spans="1:130" s="244" customFormat="1" ht="26.25" customHeight="1" x14ac:dyDescent="0.15">
      <c r="A122" s="1147"/>
      <c r="B122" s="1034"/>
      <c r="C122" s="1004" t="s">
        <v>444</v>
      </c>
      <c r="D122" s="1005"/>
      <c r="E122" s="1005"/>
      <c r="F122" s="1005"/>
      <c r="G122" s="1005"/>
      <c r="H122" s="1005"/>
      <c r="I122" s="1005"/>
      <c r="J122" s="1005"/>
      <c r="K122" s="1005"/>
      <c r="L122" s="1005"/>
      <c r="M122" s="1005"/>
      <c r="N122" s="1005"/>
      <c r="O122" s="1005"/>
      <c r="P122" s="1005"/>
      <c r="Q122" s="1005"/>
      <c r="R122" s="1005"/>
      <c r="S122" s="1005"/>
      <c r="T122" s="1005"/>
      <c r="U122" s="1005"/>
      <c r="V122" s="1005"/>
      <c r="W122" s="1005"/>
      <c r="X122" s="1005"/>
      <c r="Y122" s="1005"/>
      <c r="Z122" s="1006"/>
      <c r="AA122" s="1046" t="s">
        <v>179</v>
      </c>
      <c r="AB122" s="1047"/>
      <c r="AC122" s="1047"/>
      <c r="AD122" s="1047"/>
      <c r="AE122" s="1048"/>
      <c r="AF122" s="1049" t="s">
        <v>179</v>
      </c>
      <c r="AG122" s="1047"/>
      <c r="AH122" s="1047"/>
      <c r="AI122" s="1047"/>
      <c r="AJ122" s="1048"/>
      <c r="AK122" s="1049" t="s">
        <v>179</v>
      </c>
      <c r="AL122" s="1047"/>
      <c r="AM122" s="1047"/>
      <c r="AN122" s="1047"/>
      <c r="AO122" s="1048"/>
      <c r="AP122" s="1050" t="s">
        <v>179</v>
      </c>
      <c r="AQ122" s="1051"/>
      <c r="AR122" s="1051"/>
      <c r="AS122" s="1051"/>
      <c r="AT122" s="1052"/>
      <c r="AU122" s="1080"/>
      <c r="AV122" s="1081"/>
      <c r="AW122" s="1081"/>
      <c r="AX122" s="1081"/>
      <c r="AY122" s="1082"/>
      <c r="AZ122" s="1062" t="s">
        <v>463</v>
      </c>
      <c r="BA122" s="1053"/>
      <c r="BB122" s="1053"/>
      <c r="BC122" s="1053"/>
      <c r="BD122" s="1053"/>
      <c r="BE122" s="1053"/>
      <c r="BF122" s="1053"/>
      <c r="BG122" s="1053"/>
      <c r="BH122" s="1053"/>
      <c r="BI122" s="1053"/>
      <c r="BJ122" s="1053"/>
      <c r="BK122" s="1053"/>
      <c r="BL122" s="1053"/>
      <c r="BM122" s="1053"/>
      <c r="BN122" s="1053"/>
      <c r="BO122" s="1053"/>
      <c r="BP122" s="1054"/>
      <c r="BQ122" s="1085">
        <v>3628099</v>
      </c>
      <c r="BR122" s="1086"/>
      <c r="BS122" s="1086"/>
      <c r="BT122" s="1086"/>
      <c r="BU122" s="1086"/>
      <c r="BV122" s="1086">
        <v>3640370</v>
      </c>
      <c r="BW122" s="1086"/>
      <c r="BX122" s="1086"/>
      <c r="BY122" s="1086"/>
      <c r="BZ122" s="1086"/>
      <c r="CA122" s="1086">
        <v>4388281</v>
      </c>
      <c r="CB122" s="1086"/>
      <c r="CC122" s="1086"/>
      <c r="CD122" s="1086"/>
      <c r="CE122" s="1086"/>
      <c r="CF122" s="1106">
        <v>186.4</v>
      </c>
      <c r="CG122" s="1107"/>
      <c r="CH122" s="1107"/>
      <c r="CI122" s="1107"/>
      <c r="CJ122" s="1107"/>
      <c r="CK122" s="1098"/>
      <c r="CL122" s="1099"/>
      <c r="CM122" s="1099"/>
      <c r="CN122" s="1099"/>
      <c r="CO122" s="1100"/>
      <c r="CP122" s="1108" t="s">
        <v>400</v>
      </c>
      <c r="CQ122" s="1109"/>
      <c r="CR122" s="1109"/>
      <c r="CS122" s="1109"/>
      <c r="CT122" s="1109"/>
      <c r="CU122" s="1109"/>
      <c r="CV122" s="1109"/>
      <c r="CW122" s="1109"/>
      <c r="CX122" s="1109"/>
      <c r="CY122" s="1109"/>
      <c r="CZ122" s="1109"/>
      <c r="DA122" s="1109"/>
      <c r="DB122" s="1109"/>
      <c r="DC122" s="1109"/>
      <c r="DD122" s="1109"/>
      <c r="DE122" s="1109"/>
      <c r="DF122" s="1110"/>
      <c r="DG122" s="1007" t="s">
        <v>179</v>
      </c>
      <c r="DH122" s="1008"/>
      <c r="DI122" s="1008"/>
      <c r="DJ122" s="1008"/>
      <c r="DK122" s="1008"/>
      <c r="DL122" s="1008" t="s">
        <v>179</v>
      </c>
      <c r="DM122" s="1008"/>
      <c r="DN122" s="1008"/>
      <c r="DO122" s="1008"/>
      <c r="DP122" s="1008"/>
      <c r="DQ122" s="1008" t="s">
        <v>179</v>
      </c>
      <c r="DR122" s="1008"/>
      <c r="DS122" s="1008"/>
      <c r="DT122" s="1008"/>
      <c r="DU122" s="1008"/>
      <c r="DV122" s="1009" t="s">
        <v>179</v>
      </c>
      <c r="DW122" s="1009"/>
      <c r="DX122" s="1009"/>
      <c r="DY122" s="1009"/>
      <c r="DZ122" s="1010"/>
    </row>
    <row r="123" spans="1:130" s="244" customFormat="1" ht="26.25" customHeight="1" x14ac:dyDescent="0.15">
      <c r="A123" s="1147"/>
      <c r="B123" s="1034"/>
      <c r="C123" s="1004" t="s">
        <v>450</v>
      </c>
      <c r="D123" s="1005"/>
      <c r="E123" s="1005"/>
      <c r="F123" s="1005"/>
      <c r="G123" s="1005"/>
      <c r="H123" s="1005"/>
      <c r="I123" s="1005"/>
      <c r="J123" s="1005"/>
      <c r="K123" s="1005"/>
      <c r="L123" s="1005"/>
      <c r="M123" s="1005"/>
      <c r="N123" s="1005"/>
      <c r="O123" s="1005"/>
      <c r="P123" s="1005"/>
      <c r="Q123" s="1005"/>
      <c r="R123" s="1005"/>
      <c r="S123" s="1005"/>
      <c r="T123" s="1005"/>
      <c r="U123" s="1005"/>
      <c r="V123" s="1005"/>
      <c r="W123" s="1005"/>
      <c r="X123" s="1005"/>
      <c r="Y123" s="1005"/>
      <c r="Z123" s="1006"/>
      <c r="AA123" s="1046" t="s">
        <v>179</v>
      </c>
      <c r="AB123" s="1047"/>
      <c r="AC123" s="1047"/>
      <c r="AD123" s="1047"/>
      <c r="AE123" s="1048"/>
      <c r="AF123" s="1049" t="s">
        <v>179</v>
      </c>
      <c r="AG123" s="1047"/>
      <c r="AH123" s="1047"/>
      <c r="AI123" s="1047"/>
      <c r="AJ123" s="1048"/>
      <c r="AK123" s="1049" t="s">
        <v>179</v>
      </c>
      <c r="AL123" s="1047"/>
      <c r="AM123" s="1047"/>
      <c r="AN123" s="1047"/>
      <c r="AO123" s="1048"/>
      <c r="AP123" s="1050" t="s">
        <v>179</v>
      </c>
      <c r="AQ123" s="1051"/>
      <c r="AR123" s="1051"/>
      <c r="AS123" s="1051"/>
      <c r="AT123" s="1052"/>
      <c r="AU123" s="1083"/>
      <c r="AV123" s="1084"/>
      <c r="AW123" s="1084"/>
      <c r="AX123" s="1084"/>
      <c r="AY123" s="1084"/>
      <c r="AZ123" s="275" t="s">
        <v>188</v>
      </c>
      <c r="BA123" s="275"/>
      <c r="BB123" s="275"/>
      <c r="BC123" s="275"/>
      <c r="BD123" s="275"/>
      <c r="BE123" s="275"/>
      <c r="BF123" s="275"/>
      <c r="BG123" s="275"/>
      <c r="BH123" s="275"/>
      <c r="BI123" s="275"/>
      <c r="BJ123" s="275"/>
      <c r="BK123" s="275"/>
      <c r="BL123" s="275"/>
      <c r="BM123" s="275"/>
      <c r="BN123" s="275"/>
      <c r="BO123" s="1063" t="s">
        <v>464</v>
      </c>
      <c r="BP123" s="1094"/>
      <c r="BQ123" s="1153">
        <v>8215087</v>
      </c>
      <c r="BR123" s="1154"/>
      <c r="BS123" s="1154"/>
      <c r="BT123" s="1154"/>
      <c r="BU123" s="1154"/>
      <c r="BV123" s="1154">
        <v>8278113</v>
      </c>
      <c r="BW123" s="1154"/>
      <c r="BX123" s="1154"/>
      <c r="BY123" s="1154"/>
      <c r="BZ123" s="1154"/>
      <c r="CA123" s="1154">
        <v>8334816</v>
      </c>
      <c r="CB123" s="1154"/>
      <c r="CC123" s="1154"/>
      <c r="CD123" s="1154"/>
      <c r="CE123" s="1154"/>
      <c r="CF123" s="1087"/>
      <c r="CG123" s="1088"/>
      <c r="CH123" s="1088"/>
      <c r="CI123" s="1088"/>
      <c r="CJ123" s="1089"/>
      <c r="CK123" s="1098"/>
      <c r="CL123" s="1099"/>
      <c r="CM123" s="1099"/>
      <c r="CN123" s="1099"/>
      <c r="CO123" s="1100"/>
      <c r="CP123" s="1108" t="s">
        <v>465</v>
      </c>
      <c r="CQ123" s="1109"/>
      <c r="CR123" s="1109"/>
      <c r="CS123" s="1109"/>
      <c r="CT123" s="1109"/>
      <c r="CU123" s="1109"/>
      <c r="CV123" s="1109"/>
      <c r="CW123" s="1109"/>
      <c r="CX123" s="1109"/>
      <c r="CY123" s="1109"/>
      <c r="CZ123" s="1109"/>
      <c r="DA123" s="1109"/>
      <c r="DB123" s="1109"/>
      <c r="DC123" s="1109"/>
      <c r="DD123" s="1109"/>
      <c r="DE123" s="1109"/>
      <c r="DF123" s="1110"/>
      <c r="DG123" s="1046" t="s">
        <v>179</v>
      </c>
      <c r="DH123" s="1047"/>
      <c r="DI123" s="1047"/>
      <c r="DJ123" s="1047"/>
      <c r="DK123" s="1048"/>
      <c r="DL123" s="1049" t="s">
        <v>179</v>
      </c>
      <c r="DM123" s="1047"/>
      <c r="DN123" s="1047"/>
      <c r="DO123" s="1047"/>
      <c r="DP123" s="1048"/>
      <c r="DQ123" s="1049" t="s">
        <v>179</v>
      </c>
      <c r="DR123" s="1047"/>
      <c r="DS123" s="1047"/>
      <c r="DT123" s="1047"/>
      <c r="DU123" s="1048"/>
      <c r="DV123" s="1050" t="s">
        <v>179</v>
      </c>
      <c r="DW123" s="1051"/>
      <c r="DX123" s="1051"/>
      <c r="DY123" s="1051"/>
      <c r="DZ123" s="1052"/>
    </row>
    <row r="124" spans="1:130" s="244" customFormat="1" ht="26.25" customHeight="1" thickBot="1" x14ac:dyDescent="0.2">
      <c r="A124" s="1147"/>
      <c r="B124" s="1034"/>
      <c r="C124" s="1004" t="s">
        <v>453</v>
      </c>
      <c r="D124" s="1005"/>
      <c r="E124" s="1005"/>
      <c r="F124" s="1005"/>
      <c r="G124" s="1005"/>
      <c r="H124" s="1005"/>
      <c r="I124" s="1005"/>
      <c r="J124" s="1005"/>
      <c r="K124" s="1005"/>
      <c r="L124" s="1005"/>
      <c r="M124" s="1005"/>
      <c r="N124" s="1005"/>
      <c r="O124" s="1005"/>
      <c r="P124" s="1005"/>
      <c r="Q124" s="1005"/>
      <c r="R124" s="1005"/>
      <c r="S124" s="1005"/>
      <c r="T124" s="1005"/>
      <c r="U124" s="1005"/>
      <c r="V124" s="1005"/>
      <c r="W124" s="1005"/>
      <c r="X124" s="1005"/>
      <c r="Y124" s="1005"/>
      <c r="Z124" s="1006"/>
      <c r="AA124" s="1046" t="s">
        <v>179</v>
      </c>
      <c r="AB124" s="1047"/>
      <c r="AC124" s="1047"/>
      <c r="AD124" s="1047"/>
      <c r="AE124" s="1048"/>
      <c r="AF124" s="1049" t="s">
        <v>179</v>
      </c>
      <c r="AG124" s="1047"/>
      <c r="AH124" s="1047"/>
      <c r="AI124" s="1047"/>
      <c r="AJ124" s="1048"/>
      <c r="AK124" s="1049" t="s">
        <v>179</v>
      </c>
      <c r="AL124" s="1047"/>
      <c r="AM124" s="1047"/>
      <c r="AN124" s="1047"/>
      <c r="AO124" s="1048"/>
      <c r="AP124" s="1050" t="s">
        <v>179</v>
      </c>
      <c r="AQ124" s="1051"/>
      <c r="AR124" s="1051"/>
      <c r="AS124" s="1051"/>
      <c r="AT124" s="1052"/>
      <c r="AU124" s="1149" t="s">
        <v>466</v>
      </c>
      <c r="AV124" s="1150"/>
      <c r="AW124" s="1150"/>
      <c r="AX124" s="1150"/>
      <c r="AY124" s="1150"/>
      <c r="AZ124" s="1150"/>
      <c r="BA124" s="1150"/>
      <c r="BB124" s="1150"/>
      <c r="BC124" s="1150"/>
      <c r="BD124" s="1150"/>
      <c r="BE124" s="1150"/>
      <c r="BF124" s="1150"/>
      <c r="BG124" s="1150"/>
      <c r="BH124" s="1150"/>
      <c r="BI124" s="1150"/>
      <c r="BJ124" s="1150"/>
      <c r="BK124" s="1150"/>
      <c r="BL124" s="1150"/>
      <c r="BM124" s="1150"/>
      <c r="BN124" s="1150"/>
      <c r="BO124" s="1150"/>
      <c r="BP124" s="1151"/>
      <c r="BQ124" s="1152" t="s">
        <v>179</v>
      </c>
      <c r="BR124" s="1116"/>
      <c r="BS124" s="1116"/>
      <c r="BT124" s="1116"/>
      <c r="BU124" s="1116"/>
      <c r="BV124" s="1116" t="s">
        <v>179</v>
      </c>
      <c r="BW124" s="1116"/>
      <c r="BX124" s="1116"/>
      <c r="BY124" s="1116"/>
      <c r="BZ124" s="1116"/>
      <c r="CA124" s="1116" t="s">
        <v>179</v>
      </c>
      <c r="CB124" s="1116"/>
      <c r="CC124" s="1116"/>
      <c r="CD124" s="1116"/>
      <c r="CE124" s="1116"/>
      <c r="CF124" s="1117"/>
      <c r="CG124" s="1118"/>
      <c r="CH124" s="1118"/>
      <c r="CI124" s="1118"/>
      <c r="CJ124" s="1119"/>
      <c r="CK124" s="1101"/>
      <c r="CL124" s="1101"/>
      <c r="CM124" s="1101"/>
      <c r="CN124" s="1101"/>
      <c r="CO124" s="1102"/>
      <c r="CP124" s="1108" t="s">
        <v>467</v>
      </c>
      <c r="CQ124" s="1109"/>
      <c r="CR124" s="1109"/>
      <c r="CS124" s="1109"/>
      <c r="CT124" s="1109"/>
      <c r="CU124" s="1109"/>
      <c r="CV124" s="1109"/>
      <c r="CW124" s="1109"/>
      <c r="CX124" s="1109"/>
      <c r="CY124" s="1109"/>
      <c r="CZ124" s="1109"/>
      <c r="DA124" s="1109"/>
      <c r="DB124" s="1109"/>
      <c r="DC124" s="1109"/>
      <c r="DD124" s="1109"/>
      <c r="DE124" s="1109"/>
      <c r="DF124" s="1110"/>
      <c r="DG124" s="1093" t="s">
        <v>179</v>
      </c>
      <c r="DH124" s="1072"/>
      <c r="DI124" s="1072"/>
      <c r="DJ124" s="1072"/>
      <c r="DK124" s="1073"/>
      <c r="DL124" s="1071" t="s">
        <v>179</v>
      </c>
      <c r="DM124" s="1072"/>
      <c r="DN124" s="1072"/>
      <c r="DO124" s="1072"/>
      <c r="DP124" s="1073"/>
      <c r="DQ124" s="1071" t="s">
        <v>179</v>
      </c>
      <c r="DR124" s="1072"/>
      <c r="DS124" s="1072"/>
      <c r="DT124" s="1072"/>
      <c r="DU124" s="1073"/>
      <c r="DV124" s="1074" t="s">
        <v>179</v>
      </c>
      <c r="DW124" s="1075"/>
      <c r="DX124" s="1075"/>
      <c r="DY124" s="1075"/>
      <c r="DZ124" s="1076"/>
    </row>
    <row r="125" spans="1:130" s="244" customFormat="1" ht="26.25" customHeight="1" x14ac:dyDescent="0.15">
      <c r="A125" s="1147"/>
      <c r="B125" s="1034"/>
      <c r="C125" s="1004" t="s">
        <v>455</v>
      </c>
      <c r="D125" s="1005"/>
      <c r="E125" s="1005"/>
      <c r="F125" s="1005"/>
      <c r="G125" s="1005"/>
      <c r="H125" s="1005"/>
      <c r="I125" s="1005"/>
      <c r="J125" s="1005"/>
      <c r="K125" s="1005"/>
      <c r="L125" s="1005"/>
      <c r="M125" s="1005"/>
      <c r="N125" s="1005"/>
      <c r="O125" s="1005"/>
      <c r="P125" s="1005"/>
      <c r="Q125" s="1005"/>
      <c r="R125" s="1005"/>
      <c r="S125" s="1005"/>
      <c r="T125" s="1005"/>
      <c r="U125" s="1005"/>
      <c r="V125" s="1005"/>
      <c r="W125" s="1005"/>
      <c r="X125" s="1005"/>
      <c r="Y125" s="1005"/>
      <c r="Z125" s="1006"/>
      <c r="AA125" s="1046" t="s">
        <v>179</v>
      </c>
      <c r="AB125" s="1047"/>
      <c r="AC125" s="1047"/>
      <c r="AD125" s="1047"/>
      <c r="AE125" s="1048"/>
      <c r="AF125" s="1049" t="s">
        <v>179</v>
      </c>
      <c r="AG125" s="1047"/>
      <c r="AH125" s="1047"/>
      <c r="AI125" s="1047"/>
      <c r="AJ125" s="1048"/>
      <c r="AK125" s="1049" t="s">
        <v>179</v>
      </c>
      <c r="AL125" s="1047"/>
      <c r="AM125" s="1047"/>
      <c r="AN125" s="1047"/>
      <c r="AO125" s="1048"/>
      <c r="AP125" s="1050" t="s">
        <v>179</v>
      </c>
      <c r="AQ125" s="1051"/>
      <c r="AR125" s="1051"/>
      <c r="AS125" s="1051"/>
      <c r="AT125" s="1052"/>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1" t="s">
        <v>468</v>
      </c>
      <c r="CL125" s="1096"/>
      <c r="CM125" s="1096"/>
      <c r="CN125" s="1096"/>
      <c r="CO125" s="1097"/>
      <c r="CP125" s="1028" t="s">
        <v>469</v>
      </c>
      <c r="CQ125" s="977"/>
      <c r="CR125" s="977"/>
      <c r="CS125" s="977"/>
      <c r="CT125" s="977"/>
      <c r="CU125" s="977"/>
      <c r="CV125" s="977"/>
      <c r="CW125" s="977"/>
      <c r="CX125" s="977"/>
      <c r="CY125" s="977"/>
      <c r="CZ125" s="977"/>
      <c r="DA125" s="977"/>
      <c r="DB125" s="977"/>
      <c r="DC125" s="977"/>
      <c r="DD125" s="977"/>
      <c r="DE125" s="977"/>
      <c r="DF125" s="978"/>
      <c r="DG125" s="1014" t="s">
        <v>179</v>
      </c>
      <c r="DH125" s="1015"/>
      <c r="DI125" s="1015"/>
      <c r="DJ125" s="1015"/>
      <c r="DK125" s="1015"/>
      <c r="DL125" s="1015" t="s">
        <v>179</v>
      </c>
      <c r="DM125" s="1015"/>
      <c r="DN125" s="1015"/>
      <c r="DO125" s="1015"/>
      <c r="DP125" s="1015"/>
      <c r="DQ125" s="1015" t="s">
        <v>179</v>
      </c>
      <c r="DR125" s="1015"/>
      <c r="DS125" s="1015"/>
      <c r="DT125" s="1015"/>
      <c r="DU125" s="1015"/>
      <c r="DV125" s="1016" t="s">
        <v>179</v>
      </c>
      <c r="DW125" s="1016"/>
      <c r="DX125" s="1016"/>
      <c r="DY125" s="1016"/>
      <c r="DZ125" s="1017"/>
    </row>
    <row r="126" spans="1:130" s="244" customFormat="1" ht="26.25" customHeight="1" thickBot="1" x14ac:dyDescent="0.2">
      <c r="A126" s="1147"/>
      <c r="B126" s="1034"/>
      <c r="C126" s="1004" t="s">
        <v>457</v>
      </c>
      <c r="D126" s="1005"/>
      <c r="E126" s="1005"/>
      <c r="F126" s="1005"/>
      <c r="G126" s="1005"/>
      <c r="H126" s="1005"/>
      <c r="I126" s="1005"/>
      <c r="J126" s="1005"/>
      <c r="K126" s="1005"/>
      <c r="L126" s="1005"/>
      <c r="M126" s="1005"/>
      <c r="N126" s="1005"/>
      <c r="O126" s="1005"/>
      <c r="P126" s="1005"/>
      <c r="Q126" s="1005"/>
      <c r="R126" s="1005"/>
      <c r="S126" s="1005"/>
      <c r="T126" s="1005"/>
      <c r="U126" s="1005"/>
      <c r="V126" s="1005"/>
      <c r="W126" s="1005"/>
      <c r="X126" s="1005"/>
      <c r="Y126" s="1005"/>
      <c r="Z126" s="1006"/>
      <c r="AA126" s="1046">
        <v>1069</v>
      </c>
      <c r="AB126" s="1047"/>
      <c r="AC126" s="1047"/>
      <c r="AD126" s="1047"/>
      <c r="AE126" s="1048"/>
      <c r="AF126" s="1049">
        <v>1069</v>
      </c>
      <c r="AG126" s="1047"/>
      <c r="AH126" s="1047"/>
      <c r="AI126" s="1047"/>
      <c r="AJ126" s="1048"/>
      <c r="AK126" s="1049">
        <v>1024</v>
      </c>
      <c r="AL126" s="1047"/>
      <c r="AM126" s="1047"/>
      <c r="AN126" s="1047"/>
      <c r="AO126" s="1048"/>
      <c r="AP126" s="1050">
        <v>0</v>
      </c>
      <c r="AQ126" s="1051"/>
      <c r="AR126" s="1051"/>
      <c r="AS126" s="1051"/>
      <c r="AT126" s="1052"/>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2"/>
      <c r="CL126" s="1099"/>
      <c r="CM126" s="1099"/>
      <c r="CN126" s="1099"/>
      <c r="CO126" s="1100"/>
      <c r="CP126" s="1037" t="s">
        <v>470</v>
      </c>
      <c r="CQ126" s="1038"/>
      <c r="CR126" s="1038"/>
      <c r="CS126" s="1038"/>
      <c r="CT126" s="1038"/>
      <c r="CU126" s="1038"/>
      <c r="CV126" s="1038"/>
      <c r="CW126" s="1038"/>
      <c r="CX126" s="1038"/>
      <c r="CY126" s="1038"/>
      <c r="CZ126" s="1038"/>
      <c r="DA126" s="1038"/>
      <c r="DB126" s="1038"/>
      <c r="DC126" s="1038"/>
      <c r="DD126" s="1038"/>
      <c r="DE126" s="1038"/>
      <c r="DF126" s="1039"/>
      <c r="DG126" s="1007" t="s">
        <v>179</v>
      </c>
      <c r="DH126" s="1008"/>
      <c r="DI126" s="1008"/>
      <c r="DJ126" s="1008"/>
      <c r="DK126" s="1008"/>
      <c r="DL126" s="1008" t="s">
        <v>179</v>
      </c>
      <c r="DM126" s="1008"/>
      <c r="DN126" s="1008"/>
      <c r="DO126" s="1008"/>
      <c r="DP126" s="1008"/>
      <c r="DQ126" s="1008" t="s">
        <v>179</v>
      </c>
      <c r="DR126" s="1008"/>
      <c r="DS126" s="1008"/>
      <c r="DT126" s="1008"/>
      <c r="DU126" s="1008"/>
      <c r="DV126" s="1009" t="s">
        <v>179</v>
      </c>
      <c r="DW126" s="1009"/>
      <c r="DX126" s="1009"/>
      <c r="DY126" s="1009"/>
      <c r="DZ126" s="1010"/>
    </row>
    <row r="127" spans="1:130" s="244" customFormat="1" ht="26.25" customHeight="1" x14ac:dyDescent="0.15">
      <c r="A127" s="1148"/>
      <c r="B127" s="1036"/>
      <c r="C127" s="1090" t="s">
        <v>471</v>
      </c>
      <c r="D127" s="1091"/>
      <c r="E127" s="1091"/>
      <c r="F127" s="1091"/>
      <c r="G127" s="1091"/>
      <c r="H127" s="1091"/>
      <c r="I127" s="1091"/>
      <c r="J127" s="1091"/>
      <c r="K127" s="1091"/>
      <c r="L127" s="1091"/>
      <c r="M127" s="1091"/>
      <c r="N127" s="1091"/>
      <c r="O127" s="1091"/>
      <c r="P127" s="1091"/>
      <c r="Q127" s="1091"/>
      <c r="R127" s="1091"/>
      <c r="S127" s="1091"/>
      <c r="T127" s="1091"/>
      <c r="U127" s="1091"/>
      <c r="V127" s="1091"/>
      <c r="W127" s="1091"/>
      <c r="X127" s="1091"/>
      <c r="Y127" s="1091"/>
      <c r="Z127" s="1092"/>
      <c r="AA127" s="1046">
        <v>2011</v>
      </c>
      <c r="AB127" s="1047"/>
      <c r="AC127" s="1047"/>
      <c r="AD127" s="1047"/>
      <c r="AE127" s="1048"/>
      <c r="AF127" s="1049">
        <v>1400</v>
      </c>
      <c r="AG127" s="1047"/>
      <c r="AH127" s="1047"/>
      <c r="AI127" s="1047"/>
      <c r="AJ127" s="1048"/>
      <c r="AK127" s="1049">
        <v>1071</v>
      </c>
      <c r="AL127" s="1047"/>
      <c r="AM127" s="1047"/>
      <c r="AN127" s="1047"/>
      <c r="AO127" s="1048"/>
      <c r="AP127" s="1050">
        <v>0</v>
      </c>
      <c r="AQ127" s="1051"/>
      <c r="AR127" s="1051"/>
      <c r="AS127" s="1051"/>
      <c r="AT127" s="1052"/>
      <c r="AU127" s="280"/>
      <c r="AV127" s="280"/>
      <c r="AW127" s="280"/>
      <c r="AX127" s="1120" t="s">
        <v>472</v>
      </c>
      <c r="AY127" s="1121"/>
      <c r="AZ127" s="1121"/>
      <c r="BA127" s="1121"/>
      <c r="BB127" s="1121"/>
      <c r="BC127" s="1121"/>
      <c r="BD127" s="1121"/>
      <c r="BE127" s="1122"/>
      <c r="BF127" s="1123" t="s">
        <v>473</v>
      </c>
      <c r="BG127" s="1121"/>
      <c r="BH127" s="1121"/>
      <c r="BI127" s="1121"/>
      <c r="BJ127" s="1121"/>
      <c r="BK127" s="1121"/>
      <c r="BL127" s="1122"/>
      <c r="BM127" s="1123" t="s">
        <v>474</v>
      </c>
      <c r="BN127" s="1121"/>
      <c r="BO127" s="1121"/>
      <c r="BP127" s="1121"/>
      <c r="BQ127" s="1121"/>
      <c r="BR127" s="1121"/>
      <c r="BS127" s="1122"/>
      <c r="BT127" s="1123" t="s">
        <v>475</v>
      </c>
      <c r="BU127" s="1121"/>
      <c r="BV127" s="1121"/>
      <c r="BW127" s="1121"/>
      <c r="BX127" s="1121"/>
      <c r="BY127" s="1121"/>
      <c r="BZ127" s="1145"/>
      <c r="CA127" s="280"/>
      <c r="CB127" s="280"/>
      <c r="CC127" s="280"/>
      <c r="CD127" s="281"/>
      <c r="CE127" s="281"/>
      <c r="CF127" s="281"/>
      <c r="CG127" s="278"/>
      <c r="CH127" s="278"/>
      <c r="CI127" s="278"/>
      <c r="CJ127" s="279"/>
      <c r="CK127" s="1112"/>
      <c r="CL127" s="1099"/>
      <c r="CM127" s="1099"/>
      <c r="CN127" s="1099"/>
      <c r="CO127" s="1100"/>
      <c r="CP127" s="1037" t="s">
        <v>476</v>
      </c>
      <c r="CQ127" s="1038"/>
      <c r="CR127" s="1038"/>
      <c r="CS127" s="1038"/>
      <c r="CT127" s="1038"/>
      <c r="CU127" s="1038"/>
      <c r="CV127" s="1038"/>
      <c r="CW127" s="1038"/>
      <c r="CX127" s="1038"/>
      <c r="CY127" s="1038"/>
      <c r="CZ127" s="1038"/>
      <c r="DA127" s="1038"/>
      <c r="DB127" s="1038"/>
      <c r="DC127" s="1038"/>
      <c r="DD127" s="1038"/>
      <c r="DE127" s="1038"/>
      <c r="DF127" s="1039"/>
      <c r="DG127" s="1007" t="s">
        <v>179</v>
      </c>
      <c r="DH127" s="1008"/>
      <c r="DI127" s="1008"/>
      <c r="DJ127" s="1008"/>
      <c r="DK127" s="1008"/>
      <c r="DL127" s="1008" t="s">
        <v>179</v>
      </c>
      <c r="DM127" s="1008"/>
      <c r="DN127" s="1008"/>
      <c r="DO127" s="1008"/>
      <c r="DP127" s="1008"/>
      <c r="DQ127" s="1008" t="s">
        <v>179</v>
      </c>
      <c r="DR127" s="1008"/>
      <c r="DS127" s="1008"/>
      <c r="DT127" s="1008"/>
      <c r="DU127" s="1008"/>
      <c r="DV127" s="1009" t="s">
        <v>179</v>
      </c>
      <c r="DW127" s="1009"/>
      <c r="DX127" s="1009"/>
      <c r="DY127" s="1009"/>
      <c r="DZ127" s="1010"/>
    </row>
    <row r="128" spans="1:130" s="244" customFormat="1" ht="26.25" customHeight="1" thickBot="1" x14ac:dyDescent="0.2">
      <c r="A128" s="1131" t="s">
        <v>477</v>
      </c>
      <c r="B128" s="1132"/>
      <c r="C128" s="1132"/>
      <c r="D128" s="1132"/>
      <c r="E128" s="1132"/>
      <c r="F128" s="1132"/>
      <c r="G128" s="1132"/>
      <c r="H128" s="1132"/>
      <c r="I128" s="1132"/>
      <c r="J128" s="1132"/>
      <c r="K128" s="1132"/>
      <c r="L128" s="1132"/>
      <c r="M128" s="1132"/>
      <c r="N128" s="1132"/>
      <c r="O128" s="1132"/>
      <c r="P128" s="1132"/>
      <c r="Q128" s="1132"/>
      <c r="R128" s="1132"/>
      <c r="S128" s="1132"/>
      <c r="T128" s="1132"/>
      <c r="U128" s="1132"/>
      <c r="V128" s="1132"/>
      <c r="W128" s="1133" t="s">
        <v>478</v>
      </c>
      <c r="X128" s="1133"/>
      <c r="Y128" s="1133"/>
      <c r="Z128" s="1134"/>
      <c r="AA128" s="1135">
        <v>53797</v>
      </c>
      <c r="AB128" s="1136"/>
      <c r="AC128" s="1136"/>
      <c r="AD128" s="1136"/>
      <c r="AE128" s="1137"/>
      <c r="AF128" s="1138">
        <v>56142</v>
      </c>
      <c r="AG128" s="1136"/>
      <c r="AH128" s="1136"/>
      <c r="AI128" s="1136"/>
      <c r="AJ128" s="1137"/>
      <c r="AK128" s="1138">
        <v>59545</v>
      </c>
      <c r="AL128" s="1136"/>
      <c r="AM128" s="1136"/>
      <c r="AN128" s="1136"/>
      <c r="AO128" s="1137"/>
      <c r="AP128" s="1139"/>
      <c r="AQ128" s="1140"/>
      <c r="AR128" s="1140"/>
      <c r="AS128" s="1140"/>
      <c r="AT128" s="1141"/>
      <c r="AU128" s="280"/>
      <c r="AV128" s="280"/>
      <c r="AW128" s="280"/>
      <c r="AX128" s="976" t="s">
        <v>479</v>
      </c>
      <c r="AY128" s="977"/>
      <c r="AZ128" s="977"/>
      <c r="BA128" s="977"/>
      <c r="BB128" s="977"/>
      <c r="BC128" s="977"/>
      <c r="BD128" s="977"/>
      <c r="BE128" s="978"/>
      <c r="BF128" s="1142" t="s">
        <v>179</v>
      </c>
      <c r="BG128" s="1143"/>
      <c r="BH128" s="1143"/>
      <c r="BI128" s="1143"/>
      <c r="BJ128" s="1143"/>
      <c r="BK128" s="1143"/>
      <c r="BL128" s="1144"/>
      <c r="BM128" s="1142">
        <v>15</v>
      </c>
      <c r="BN128" s="1143"/>
      <c r="BO128" s="1143"/>
      <c r="BP128" s="1143"/>
      <c r="BQ128" s="1143"/>
      <c r="BR128" s="1143"/>
      <c r="BS128" s="1144"/>
      <c r="BT128" s="1142">
        <v>20</v>
      </c>
      <c r="BU128" s="1143"/>
      <c r="BV128" s="1143"/>
      <c r="BW128" s="1143"/>
      <c r="BX128" s="1143"/>
      <c r="BY128" s="1143"/>
      <c r="BZ128" s="1167"/>
      <c r="CA128" s="281"/>
      <c r="CB128" s="281"/>
      <c r="CC128" s="281"/>
      <c r="CD128" s="281"/>
      <c r="CE128" s="281"/>
      <c r="CF128" s="281"/>
      <c r="CG128" s="278"/>
      <c r="CH128" s="278"/>
      <c r="CI128" s="278"/>
      <c r="CJ128" s="279"/>
      <c r="CK128" s="1113"/>
      <c r="CL128" s="1114"/>
      <c r="CM128" s="1114"/>
      <c r="CN128" s="1114"/>
      <c r="CO128" s="1115"/>
      <c r="CP128" s="1124" t="s">
        <v>480</v>
      </c>
      <c r="CQ128" s="1125"/>
      <c r="CR128" s="1125"/>
      <c r="CS128" s="1125"/>
      <c r="CT128" s="1125"/>
      <c r="CU128" s="1125"/>
      <c r="CV128" s="1125"/>
      <c r="CW128" s="1125"/>
      <c r="CX128" s="1125"/>
      <c r="CY128" s="1125"/>
      <c r="CZ128" s="1125"/>
      <c r="DA128" s="1125"/>
      <c r="DB128" s="1125"/>
      <c r="DC128" s="1125"/>
      <c r="DD128" s="1125"/>
      <c r="DE128" s="1125"/>
      <c r="DF128" s="1126"/>
      <c r="DG128" s="1127" t="s">
        <v>179</v>
      </c>
      <c r="DH128" s="1128"/>
      <c r="DI128" s="1128"/>
      <c r="DJ128" s="1128"/>
      <c r="DK128" s="1128"/>
      <c r="DL128" s="1128" t="s">
        <v>179</v>
      </c>
      <c r="DM128" s="1128"/>
      <c r="DN128" s="1128"/>
      <c r="DO128" s="1128"/>
      <c r="DP128" s="1128"/>
      <c r="DQ128" s="1128" t="s">
        <v>179</v>
      </c>
      <c r="DR128" s="1128"/>
      <c r="DS128" s="1128"/>
      <c r="DT128" s="1128"/>
      <c r="DU128" s="1128"/>
      <c r="DV128" s="1129" t="s">
        <v>179</v>
      </c>
      <c r="DW128" s="1129"/>
      <c r="DX128" s="1129"/>
      <c r="DY128" s="1129"/>
      <c r="DZ128" s="1130"/>
    </row>
    <row r="129" spans="1:131" s="244" customFormat="1" ht="26.25" customHeight="1" x14ac:dyDescent="0.15">
      <c r="A129" s="1018" t="s">
        <v>106</v>
      </c>
      <c r="B129" s="1019"/>
      <c r="C129" s="1019"/>
      <c r="D129" s="1019"/>
      <c r="E129" s="1019"/>
      <c r="F129" s="1019"/>
      <c r="G129" s="1019"/>
      <c r="H129" s="1019"/>
      <c r="I129" s="1019"/>
      <c r="J129" s="1019"/>
      <c r="K129" s="1019"/>
      <c r="L129" s="1019"/>
      <c r="M129" s="1019"/>
      <c r="N129" s="1019"/>
      <c r="O129" s="1019"/>
      <c r="P129" s="1019"/>
      <c r="Q129" s="1019"/>
      <c r="R129" s="1019"/>
      <c r="S129" s="1019"/>
      <c r="T129" s="1019"/>
      <c r="U129" s="1019"/>
      <c r="V129" s="1019"/>
      <c r="W129" s="1161" t="s">
        <v>481</v>
      </c>
      <c r="X129" s="1162"/>
      <c r="Y129" s="1162"/>
      <c r="Z129" s="1163"/>
      <c r="AA129" s="1046">
        <v>2833458</v>
      </c>
      <c r="AB129" s="1047"/>
      <c r="AC129" s="1047"/>
      <c r="AD129" s="1047"/>
      <c r="AE129" s="1048"/>
      <c r="AF129" s="1049">
        <v>2779365</v>
      </c>
      <c r="AG129" s="1047"/>
      <c r="AH129" s="1047"/>
      <c r="AI129" s="1047"/>
      <c r="AJ129" s="1048"/>
      <c r="AK129" s="1049">
        <v>2720350</v>
      </c>
      <c r="AL129" s="1047"/>
      <c r="AM129" s="1047"/>
      <c r="AN129" s="1047"/>
      <c r="AO129" s="1048"/>
      <c r="AP129" s="1164"/>
      <c r="AQ129" s="1165"/>
      <c r="AR129" s="1165"/>
      <c r="AS129" s="1165"/>
      <c r="AT129" s="1166"/>
      <c r="AU129" s="282"/>
      <c r="AV129" s="282"/>
      <c r="AW129" s="282"/>
      <c r="AX129" s="1155" t="s">
        <v>482</v>
      </c>
      <c r="AY129" s="1038"/>
      <c r="AZ129" s="1038"/>
      <c r="BA129" s="1038"/>
      <c r="BB129" s="1038"/>
      <c r="BC129" s="1038"/>
      <c r="BD129" s="1038"/>
      <c r="BE129" s="1039"/>
      <c r="BF129" s="1156" t="s">
        <v>179</v>
      </c>
      <c r="BG129" s="1157"/>
      <c r="BH129" s="1157"/>
      <c r="BI129" s="1157"/>
      <c r="BJ129" s="1157"/>
      <c r="BK129" s="1157"/>
      <c r="BL129" s="1158"/>
      <c r="BM129" s="1156">
        <v>20</v>
      </c>
      <c r="BN129" s="1157"/>
      <c r="BO129" s="1157"/>
      <c r="BP129" s="1157"/>
      <c r="BQ129" s="1157"/>
      <c r="BR129" s="1157"/>
      <c r="BS129" s="1158"/>
      <c r="BT129" s="1156">
        <v>30</v>
      </c>
      <c r="BU129" s="1159"/>
      <c r="BV129" s="1159"/>
      <c r="BW129" s="1159"/>
      <c r="BX129" s="1159"/>
      <c r="BY129" s="1159"/>
      <c r="BZ129" s="1160"/>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1018" t="s">
        <v>483</v>
      </c>
      <c r="B130" s="1019"/>
      <c r="C130" s="1019"/>
      <c r="D130" s="1019"/>
      <c r="E130" s="1019"/>
      <c r="F130" s="1019"/>
      <c r="G130" s="1019"/>
      <c r="H130" s="1019"/>
      <c r="I130" s="1019"/>
      <c r="J130" s="1019"/>
      <c r="K130" s="1019"/>
      <c r="L130" s="1019"/>
      <c r="M130" s="1019"/>
      <c r="N130" s="1019"/>
      <c r="O130" s="1019"/>
      <c r="P130" s="1019"/>
      <c r="Q130" s="1019"/>
      <c r="R130" s="1019"/>
      <c r="S130" s="1019"/>
      <c r="T130" s="1019"/>
      <c r="U130" s="1019"/>
      <c r="V130" s="1019"/>
      <c r="W130" s="1161" t="s">
        <v>484</v>
      </c>
      <c r="X130" s="1162"/>
      <c r="Y130" s="1162"/>
      <c r="Z130" s="1163"/>
      <c r="AA130" s="1046">
        <v>382473</v>
      </c>
      <c r="AB130" s="1047"/>
      <c r="AC130" s="1047"/>
      <c r="AD130" s="1047"/>
      <c r="AE130" s="1048"/>
      <c r="AF130" s="1049">
        <v>362085</v>
      </c>
      <c r="AG130" s="1047"/>
      <c r="AH130" s="1047"/>
      <c r="AI130" s="1047"/>
      <c r="AJ130" s="1048"/>
      <c r="AK130" s="1049">
        <v>365635</v>
      </c>
      <c r="AL130" s="1047"/>
      <c r="AM130" s="1047"/>
      <c r="AN130" s="1047"/>
      <c r="AO130" s="1048"/>
      <c r="AP130" s="1164"/>
      <c r="AQ130" s="1165"/>
      <c r="AR130" s="1165"/>
      <c r="AS130" s="1165"/>
      <c r="AT130" s="1166"/>
      <c r="AU130" s="282"/>
      <c r="AV130" s="282"/>
      <c r="AW130" s="282"/>
      <c r="AX130" s="1155" t="s">
        <v>485</v>
      </c>
      <c r="AY130" s="1038"/>
      <c r="AZ130" s="1038"/>
      <c r="BA130" s="1038"/>
      <c r="BB130" s="1038"/>
      <c r="BC130" s="1038"/>
      <c r="BD130" s="1038"/>
      <c r="BE130" s="1039"/>
      <c r="BF130" s="1192">
        <v>6.2</v>
      </c>
      <c r="BG130" s="1193"/>
      <c r="BH130" s="1193"/>
      <c r="BI130" s="1193"/>
      <c r="BJ130" s="1193"/>
      <c r="BK130" s="1193"/>
      <c r="BL130" s="1194"/>
      <c r="BM130" s="1192">
        <v>25</v>
      </c>
      <c r="BN130" s="1193"/>
      <c r="BO130" s="1193"/>
      <c r="BP130" s="1193"/>
      <c r="BQ130" s="1193"/>
      <c r="BR130" s="1193"/>
      <c r="BS130" s="1194"/>
      <c r="BT130" s="1192">
        <v>35</v>
      </c>
      <c r="BU130" s="1195"/>
      <c r="BV130" s="1195"/>
      <c r="BW130" s="1195"/>
      <c r="BX130" s="1195"/>
      <c r="BY130" s="1195"/>
      <c r="BZ130" s="1196"/>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197"/>
      <c r="B131" s="1198"/>
      <c r="C131" s="1198"/>
      <c r="D131" s="1198"/>
      <c r="E131" s="1198"/>
      <c r="F131" s="1198"/>
      <c r="G131" s="1198"/>
      <c r="H131" s="1198"/>
      <c r="I131" s="1198"/>
      <c r="J131" s="1198"/>
      <c r="K131" s="1198"/>
      <c r="L131" s="1198"/>
      <c r="M131" s="1198"/>
      <c r="N131" s="1198"/>
      <c r="O131" s="1198"/>
      <c r="P131" s="1198"/>
      <c r="Q131" s="1198"/>
      <c r="R131" s="1198"/>
      <c r="S131" s="1198"/>
      <c r="T131" s="1198"/>
      <c r="U131" s="1198"/>
      <c r="V131" s="1198"/>
      <c r="W131" s="1199" t="s">
        <v>486</v>
      </c>
      <c r="X131" s="1200"/>
      <c r="Y131" s="1200"/>
      <c r="Z131" s="1201"/>
      <c r="AA131" s="1093">
        <v>2450985</v>
      </c>
      <c r="AB131" s="1072"/>
      <c r="AC131" s="1072"/>
      <c r="AD131" s="1072"/>
      <c r="AE131" s="1073"/>
      <c r="AF131" s="1071">
        <v>2417280</v>
      </c>
      <c r="AG131" s="1072"/>
      <c r="AH131" s="1072"/>
      <c r="AI131" s="1072"/>
      <c r="AJ131" s="1073"/>
      <c r="AK131" s="1071">
        <v>2354715</v>
      </c>
      <c r="AL131" s="1072"/>
      <c r="AM131" s="1072"/>
      <c r="AN131" s="1072"/>
      <c r="AO131" s="1073"/>
      <c r="AP131" s="1202"/>
      <c r="AQ131" s="1203"/>
      <c r="AR131" s="1203"/>
      <c r="AS131" s="1203"/>
      <c r="AT131" s="1204"/>
      <c r="AU131" s="282"/>
      <c r="AV131" s="282"/>
      <c r="AW131" s="282"/>
      <c r="AX131" s="1174" t="s">
        <v>487</v>
      </c>
      <c r="AY131" s="1125"/>
      <c r="AZ131" s="1125"/>
      <c r="BA131" s="1125"/>
      <c r="BB131" s="1125"/>
      <c r="BC131" s="1125"/>
      <c r="BD131" s="1125"/>
      <c r="BE131" s="1126"/>
      <c r="BF131" s="1175" t="s">
        <v>179</v>
      </c>
      <c r="BG131" s="1176"/>
      <c r="BH131" s="1176"/>
      <c r="BI131" s="1176"/>
      <c r="BJ131" s="1176"/>
      <c r="BK131" s="1176"/>
      <c r="BL131" s="1177"/>
      <c r="BM131" s="1175">
        <v>350</v>
      </c>
      <c r="BN131" s="1176"/>
      <c r="BO131" s="1176"/>
      <c r="BP131" s="1176"/>
      <c r="BQ131" s="1176"/>
      <c r="BR131" s="1176"/>
      <c r="BS131" s="1177"/>
      <c r="BT131" s="1178"/>
      <c r="BU131" s="1179"/>
      <c r="BV131" s="1179"/>
      <c r="BW131" s="1179"/>
      <c r="BX131" s="1179"/>
      <c r="BY131" s="1179"/>
      <c r="BZ131" s="1180"/>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81" t="s">
        <v>488</v>
      </c>
      <c r="B132" s="1182"/>
      <c r="C132" s="1182"/>
      <c r="D132" s="1182"/>
      <c r="E132" s="1182"/>
      <c r="F132" s="1182"/>
      <c r="G132" s="1182"/>
      <c r="H132" s="1182"/>
      <c r="I132" s="1182"/>
      <c r="J132" s="1182"/>
      <c r="K132" s="1182"/>
      <c r="L132" s="1182"/>
      <c r="M132" s="1182"/>
      <c r="N132" s="1182"/>
      <c r="O132" s="1182"/>
      <c r="P132" s="1182"/>
      <c r="Q132" s="1182"/>
      <c r="R132" s="1182"/>
      <c r="S132" s="1182"/>
      <c r="T132" s="1182"/>
      <c r="U132" s="1182"/>
      <c r="V132" s="1185" t="s">
        <v>489</v>
      </c>
      <c r="W132" s="1185"/>
      <c r="X132" s="1185"/>
      <c r="Y132" s="1185"/>
      <c r="Z132" s="1186"/>
      <c r="AA132" s="1187">
        <v>6.7645456829999997</v>
      </c>
      <c r="AB132" s="1188"/>
      <c r="AC132" s="1188"/>
      <c r="AD132" s="1188"/>
      <c r="AE132" s="1189"/>
      <c r="AF132" s="1190">
        <v>6.1050023170000003</v>
      </c>
      <c r="AG132" s="1188"/>
      <c r="AH132" s="1188"/>
      <c r="AI132" s="1188"/>
      <c r="AJ132" s="1189"/>
      <c r="AK132" s="1190">
        <v>5.9931244330000002</v>
      </c>
      <c r="AL132" s="1188"/>
      <c r="AM132" s="1188"/>
      <c r="AN132" s="1188"/>
      <c r="AO132" s="1189"/>
      <c r="AP132" s="1087"/>
      <c r="AQ132" s="1088"/>
      <c r="AR132" s="1088"/>
      <c r="AS132" s="1088"/>
      <c r="AT132" s="1191"/>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83"/>
      <c r="B133" s="1184"/>
      <c r="C133" s="1184"/>
      <c r="D133" s="1184"/>
      <c r="E133" s="1184"/>
      <c r="F133" s="1184"/>
      <c r="G133" s="1184"/>
      <c r="H133" s="1184"/>
      <c r="I133" s="1184"/>
      <c r="J133" s="1184"/>
      <c r="K133" s="1184"/>
      <c r="L133" s="1184"/>
      <c r="M133" s="1184"/>
      <c r="N133" s="1184"/>
      <c r="O133" s="1184"/>
      <c r="P133" s="1184"/>
      <c r="Q133" s="1184"/>
      <c r="R133" s="1184"/>
      <c r="S133" s="1184"/>
      <c r="T133" s="1184"/>
      <c r="U133" s="1184"/>
      <c r="V133" s="1168" t="s">
        <v>490</v>
      </c>
      <c r="W133" s="1168"/>
      <c r="X133" s="1168"/>
      <c r="Y133" s="1168"/>
      <c r="Z133" s="1169"/>
      <c r="AA133" s="1170">
        <v>7.2</v>
      </c>
      <c r="AB133" s="1171"/>
      <c r="AC133" s="1171"/>
      <c r="AD133" s="1171"/>
      <c r="AE133" s="1172"/>
      <c r="AF133" s="1170">
        <v>6.6</v>
      </c>
      <c r="AG133" s="1171"/>
      <c r="AH133" s="1171"/>
      <c r="AI133" s="1171"/>
      <c r="AJ133" s="1172"/>
      <c r="AK133" s="1170">
        <v>6.2</v>
      </c>
      <c r="AL133" s="1171"/>
      <c r="AM133" s="1171"/>
      <c r="AN133" s="1171"/>
      <c r="AO133" s="1172"/>
      <c r="AP133" s="1117"/>
      <c r="AQ133" s="1118"/>
      <c r="AR133" s="1118"/>
      <c r="AS133" s="1118"/>
      <c r="AT133" s="1173"/>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YLOyvsbVz+5zRyc/hf9vevqK4FwOijOgv2gMVRN5K4/TYg7YpBr+8jp2C9aqSy/gqRJsY1NAy9KrNsrhJROBBQ==" saltValue="noMPe3IASJSf/3lEzOSP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J62" zoomScaleNormal="85" zoomScaleSheetLayoutView="10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491</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zKBcSbLVccr870g/wC/UqvwroLUhXilH90OdrBmaGxsuTjA3rqWJa/JMw02XUAYNRiprNIYuPx8VYVJN9Dp5Q==" saltValue="FcKPb3JzrDgXdYpJYT2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G67"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0d6FZqGiGCJ4ChPwL6R1MyTv/MoE1lWxgZx4iI77jh+LZR0A1VZbLUAjNUc66ePDDlYvfgtqYaj/GMmNpqffg==" saltValue="vpTCopoQmaw2cnWkvL/7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0"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492</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493</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08" t="s">
        <v>494</v>
      </c>
      <c r="AP7" s="301"/>
      <c r="AQ7" s="302" t="s">
        <v>495</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09"/>
      <c r="AP8" s="307" t="s">
        <v>496</v>
      </c>
      <c r="AQ8" s="308" t="s">
        <v>497</v>
      </c>
      <c r="AR8" s="309" t="s">
        <v>498</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0" t="s">
        <v>499</v>
      </c>
      <c r="AL9" s="1211"/>
      <c r="AM9" s="1211"/>
      <c r="AN9" s="1212"/>
      <c r="AO9" s="310">
        <v>775468</v>
      </c>
      <c r="AP9" s="310">
        <v>155094</v>
      </c>
      <c r="AQ9" s="311">
        <v>137457</v>
      </c>
      <c r="AR9" s="312">
        <v>12.8</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0" t="s">
        <v>500</v>
      </c>
      <c r="AL10" s="1211"/>
      <c r="AM10" s="1211"/>
      <c r="AN10" s="1212"/>
      <c r="AO10" s="313">
        <v>150539</v>
      </c>
      <c r="AP10" s="313">
        <v>30108</v>
      </c>
      <c r="AQ10" s="314">
        <v>16552</v>
      </c>
      <c r="AR10" s="315">
        <v>81.900000000000006</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0" t="s">
        <v>501</v>
      </c>
      <c r="AL11" s="1211"/>
      <c r="AM11" s="1211"/>
      <c r="AN11" s="1212"/>
      <c r="AO11" s="313">
        <v>117722</v>
      </c>
      <c r="AP11" s="313">
        <v>23544</v>
      </c>
      <c r="AQ11" s="314">
        <v>23820</v>
      </c>
      <c r="AR11" s="315">
        <v>-1.2</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0" t="s">
        <v>502</v>
      </c>
      <c r="AL12" s="1211"/>
      <c r="AM12" s="1211"/>
      <c r="AN12" s="1212"/>
      <c r="AO12" s="313">
        <v>6808</v>
      </c>
      <c r="AP12" s="313">
        <v>1362</v>
      </c>
      <c r="AQ12" s="314">
        <v>3889</v>
      </c>
      <c r="AR12" s="315">
        <v>-65</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0" t="s">
        <v>503</v>
      </c>
      <c r="AL13" s="1211"/>
      <c r="AM13" s="1211"/>
      <c r="AN13" s="1212"/>
      <c r="AO13" s="313" t="s">
        <v>504</v>
      </c>
      <c r="AP13" s="313" t="s">
        <v>504</v>
      </c>
      <c r="AQ13" s="314" t="s">
        <v>504</v>
      </c>
      <c r="AR13" s="315" t="s">
        <v>504</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0" t="s">
        <v>505</v>
      </c>
      <c r="AL14" s="1211"/>
      <c r="AM14" s="1211"/>
      <c r="AN14" s="1212"/>
      <c r="AO14" s="313">
        <v>41558</v>
      </c>
      <c r="AP14" s="313">
        <v>8312</v>
      </c>
      <c r="AQ14" s="314">
        <v>6581</v>
      </c>
      <c r="AR14" s="315">
        <v>26.3</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0" t="s">
        <v>506</v>
      </c>
      <c r="AL15" s="1211"/>
      <c r="AM15" s="1211"/>
      <c r="AN15" s="1212"/>
      <c r="AO15" s="313">
        <v>10049</v>
      </c>
      <c r="AP15" s="313">
        <v>2010</v>
      </c>
      <c r="AQ15" s="314">
        <v>3467</v>
      </c>
      <c r="AR15" s="315">
        <v>-42</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3" t="s">
        <v>507</v>
      </c>
      <c r="AL16" s="1214"/>
      <c r="AM16" s="1214"/>
      <c r="AN16" s="1215"/>
      <c r="AO16" s="313">
        <v>-83626</v>
      </c>
      <c r="AP16" s="313">
        <v>-16725</v>
      </c>
      <c r="AQ16" s="314">
        <v>-13853</v>
      </c>
      <c r="AR16" s="315">
        <v>20.7</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3" t="s">
        <v>188</v>
      </c>
      <c r="AL17" s="1214"/>
      <c r="AM17" s="1214"/>
      <c r="AN17" s="1215"/>
      <c r="AO17" s="313">
        <v>1018518</v>
      </c>
      <c r="AP17" s="313">
        <v>203704</v>
      </c>
      <c r="AQ17" s="314">
        <v>177914</v>
      </c>
      <c r="AR17" s="315">
        <v>14.5</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508</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509</v>
      </c>
      <c r="AP20" s="321" t="s">
        <v>510</v>
      </c>
      <c r="AQ20" s="322" t="s">
        <v>511</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5" t="s">
        <v>512</v>
      </c>
      <c r="AL21" s="1206"/>
      <c r="AM21" s="1206"/>
      <c r="AN21" s="1207"/>
      <c r="AO21" s="325">
        <v>18.600000000000001</v>
      </c>
      <c r="AP21" s="326">
        <v>15.77</v>
      </c>
      <c r="AQ21" s="327">
        <v>2.83</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5" t="s">
        <v>513</v>
      </c>
      <c r="AL22" s="1206"/>
      <c r="AM22" s="1206"/>
      <c r="AN22" s="1207"/>
      <c r="AO22" s="330">
        <v>95.8</v>
      </c>
      <c r="AP22" s="331">
        <v>96</v>
      </c>
      <c r="AQ22" s="332">
        <v>-0.2</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514</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515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516</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08" t="s">
        <v>494</v>
      </c>
      <c r="AP30" s="301"/>
      <c r="AQ30" s="302" t="s">
        <v>495</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09"/>
      <c r="AP31" s="307" t="s">
        <v>496</v>
      </c>
      <c r="AQ31" s="308" t="s">
        <v>497</v>
      </c>
      <c r="AR31" s="309" t="s">
        <v>498</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1" t="s">
        <v>517</v>
      </c>
      <c r="AL32" s="1222"/>
      <c r="AM32" s="1222"/>
      <c r="AN32" s="1223"/>
      <c r="AO32" s="340">
        <v>475571</v>
      </c>
      <c r="AP32" s="340">
        <v>95114</v>
      </c>
      <c r="AQ32" s="341">
        <v>107318</v>
      </c>
      <c r="AR32" s="342">
        <v>-11.4</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1" t="s">
        <v>518</v>
      </c>
      <c r="AL33" s="1222"/>
      <c r="AM33" s="1222"/>
      <c r="AN33" s="1223"/>
      <c r="AO33" s="340" t="s">
        <v>504</v>
      </c>
      <c r="AP33" s="340" t="s">
        <v>504</v>
      </c>
      <c r="AQ33" s="341">
        <v>192</v>
      </c>
      <c r="AR33" s="342" t="s">
        <v>504</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1" t="s">
        <v>519</v>
      </c>
      <c r="AL34" s="1222"/>
      <c r="AM34" s="1222"/>
      <c r="AN34" s="1223"/>
      <c r="AO34" s="340" t="s">
        <v>504</v>
      </c>
      <c r="AP34" s="340" t="s">
        <v>504</v>
      </c>
      <c r="AQ34" s="341">
        <v>281</v>
      </c>
      <c r="AR34" s="342" t="s">
        <v>504</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1" t="s">
        <v>520</v>
      </c>
      <c r="AL35" s="1222"/>
      <c r="AM35" s="1222"/>
      <c r="AN35" s="1223"/>
      <c r="AO35" s="340">
        <v>69749</v>
      </c>
      <c r="AP35" s="340">
        <v>13950</v>
      </c>
      <c r="AQ35" s="341">
        <v>22732</v>
      </c>
      <c r="AR35" s="342">
        <v>-38.6</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1" t="s">
        <v>521</v>
      </c>
      <c r="AL36" s="1222"/>
      <c r="AM36" s="1222"/>
      <c r="AN36" s="1223"/>
      <c r="AO36" s="340">
        <v>18886</v>
      </c>
      <c r="AP36" s="340">
        <v>3777</v>
      </c>
      <c r="AQ36" s="341">
        <v>3735</v>
      </c>
      <c r="AR36" s="342">
        <v>1.1000000000000001</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1" t="s">
        <v>522</v>
      </c>
      <c r="AL37" s="1222"/>
      <c r="AM37" s="1222"/>
      <c r="AN37" s="1223"/>
      <c r="AO37" s="340">
        <v>2095</v>
      </c>
      <c r="AP37" s="340">
        <v>419</v>
      </c>
      <c r="AQ37" s="341">
        <v>1596</v>
      </c>
      <c r="AR37" s="342">
        <v>-73.7</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4" t="s">
        <v>523</v>
      </c>
      <c r="AL38" s="1225"/>
      <c r="AM38" s="1225"/>
      <c r="AN38" s="1226"/>
      <c r="AO38" s="343" t="s">
        <v>504</v>
      </c>
      <c r="AP38" s="343" t="s">
        <v>504</v>
      </c>
      <c r="AQ38" s="344">
        <v>19</v>
      </c>
      <c r="AR38" s="332" t="s">
        <v>504</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4" t="s">
        <v>524</v>
      </c>
      <c r="AL39" s="1225"/>
      <c r="AM39" s="1225"/>
      <c r="AN39" s="1226"/>
      <c r="AO39" s="340">
        <v>-59545</v>
      </c>
      <c r="AP39" s="340">
        <v>-11909</v>
      </c>
      <c r="AQ39" s="341">
        <v>-5126</v>
      </c>
      <c r="AR39" s="342">
        <v>132.30000000000001</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1" t="s">
        <v>525</v>
      </c>
      <c r="AL40" s="1222"/>
      <c r="AM40" s="1222"/>
      <c r="AN40" s="1223"/>
      <c r="AO40" s="340">
        <v>-365635</v>
      </c>
      <c r="AP40" s="340">
        <v>-73127</v>
      </c>
      <c r="AQ40" s="341">
        <v>-92432</v>
      </c>
      <c r="AR40" s="342">
        <v>-20.9</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7" t="s">
        <v>300</v>
      </c>
      <c r="AL41" s="1228"/>
      <c r="AM41" s="1228"/>
      <c r="AN41" s="1229"/>
      <c r="AO41" s="340">
        <v>141121</v>
      </c>
      <c r="AP41" s="340">
        <v>28224</v>
      </c>
      <c r="AQ41" s="341">
        <v>38314</v>
      </c>
      <c r="AR41" s="342">
        <v>-26.3</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526</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527</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528</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6" t="s">
        <v>494</v>
      </c>
      <c r="AN49" s="1218" t="s">
        <v>529</v>
      </c>
      <c r="AO49" s="1219"/>
      <c r="AP49" s="1219"/>
      <c r="AQ49" s="1219"/>
      <c r="AR49" s="1220"/>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7"/>
      <c r="AN50" s="356" t="s">
        <v>530</v>
      </c>
      <c r="AO50" s="357" t="s">
        <v>531</v>
      </c>
      <c r="AP50" s="358" t="s">
        <v>532</v>
      </c>
      <c r="AQ50" s="359" t="s">
        <v>533</v>
      </c>
      <c r="AR50" s="360" t="s">
        <v>534</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535</v>
      </c>
      <c r="AL51" s="353"/>
      <c r="AM51" s="361">
        <v>839208</v>
      </c>
      <c r="AN51" s="362">
        <v>157657</v>
      </c>
      <c r="AO51" s="363">
        <v>9.5</v>
      </c>
      <c r="AP51" s="364">
        <v>175675</v>
      </c>
      <c r="AQ51" s="365">
        <v>0.6</v>
      </c>
      <c r="AR51" s="366">
        <v>8.9</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536</v>
      </c>
      <c r="AM52" s="369">
        <v>451967</v>
      </c>
      <c r="AN52" s="370">
        <v>84908</v>
      </c>
      <c r="AO52" s="371">
        <v>43.7</v>
      </c>
      <c r="AP52" s="372">
        <v>87698</v>
      </c>
      <c r="AQ52" s="373">
        <v>10</v>
      </c>
      <c r="AR52" s="374">
        <v>33.700000000000003</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537</v>
      </c>
      <c r="AL53" s="353"/>
      <c r="AM53" s="361">
        <v>1567915</v>
      </c>
      <c r="AN53" s="362">
        <v>297800</v>
      </c>
      <c r="AO53" s="363">
        <v>88.9</v>
      </c>
      <c r="AP53" s="364">
        <v>162193</v>
      </c>
      <c r="AQ53" s="365">
        <v>-7.7</v>
      </c>
      <c r="AR53" s="366">
        <v>96.6</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536</v>
      </c>
      <c r="AM54" s="369">
        <v>215076</v>
      </c>
      <c r="AN54" s="370">
        <v>40850</v>
      </c>
      <c r="AO54" s="371">
        <v>-51.9</v>
      </c>
      <c r="AP54" s="372">
        <v>79985</v>
      </c>
      <c r="AQ54" s="373">
        <v>-8.8000000000000007</v>
      </c>
      <c r="AR54" s="374">
        <v>-43.1</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538</v>
      </c>
      <c r="AL55" s="353"/>
      <c r="AM55" s="361">
        <v>890618</v>
      </c>
      <c r="AN55" s="362">
        <v>171240</v>
      </c>
      <c r="AO55" s="363">
        <v>-42.5</v>
      </c>
      <c r="AP55" s="364">
        <v>168868</v>
      </c>
      <c r="AQ55" s="365">
        <v>4.0999999999999996</v>
      </c>
      <c r="AR55" s="366">
        <v>-46.6</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536</v>
      </c>
      <c r="AM56" s="369">
        <v>453730</v>
      </c>
      <c r="AN56" s="370">
        <v>87239</v>
      </c>
      <c r="AO56" s="371">
        <v>113.6</v>
      </c>
      <c r="AP56" s="372">
        <v>79360</v>
      </c>
      <c r="AQ56" s="373">
        <v>-0.8</v>
      </c>
      <c r="AR56" s="374">
        <v>114.4</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539</v>
      </c>
      <c r="AL57" s="353"/>
      <c r="AM57" s="361">
        <v>930310</v>
      </c>
      <c r="AN57" s="362">
        <v>182057</v>
      </c>
      <c r="AO57" s="363">
        <v>6.3</v>
      </c>
      <c r="AP57" s="364">
        <v>202870</v>
      </c>
      <c r="AQ57" s="365">
        <v>20.100000000000001</v>
      </c>
      <c r="AR57" s="366">
        <v>-13.8</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536</v>
      </c>
      <c r="AM58" s="369">
        <v>273949</v>
      </c>
      <c r="AN58" s="370">
        <v>53610</v>
      </c>
      <c r="AO58" s="371">
        <v>-38.5</v>
      </c>
      <c r="AP58" s="372">
        <v>79735</v>
      </c>
      <c r="AQ58" s="373">
        <v>0.5</v>
      </c>
      <c r="AR58" s="374">
        <v>-39</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540</v>
      </c>
      <c r="AL59" s="353"/>
      <c r="AM59" s="361">
        <v>1885691</v>
      </c>
      <c r="AN59" s="362">
        <v>377138</v>
      </c>
      <c r="AO59" s="363">
        <v>107.2</v>
      </c>
      <c r="AP59" s="364">
        <v>167497</v>
      </c>
      <c r="AQ59" s="365">
        <v>-17.399999999999999</v>
      </c>
      <c r="AR59" s="366">
        <v>124.6</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536</v>
      </c>
      <c r="AM60" s="369">
        <v>99854</v>
      </c>
      <c r="AN60" s="370">
        <v>19971</v>
      </c>
      <c r="AO60" s="371">
        <v>-62.7</v>
      </c>
      <c r="AP60" s="372">
        <v>82571</v>
      </c>
      <c r="AQ60" s="373">
        <v>3.6</v>
      </c>
      <c r="AR60" s="374">
        <v>-66.3</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541</v>
      </c>
      <c r="AL61" s="375"/>
      <c r="AM61" s="376">
        <v>1222748</v>
      </c>
      <c r="AN61" s="377">
        <v>237178</v>
      </c>
      <c r="AO61" s="378">
        <v>33.9</v>
      </c>
      <c r="AP61" s="379">
        <v>175421</v>
      </c>
      <c r="AQ61" s="380">
        <v>-0.1</v>
      </c>
      <c r="AR61" s="366">
        <v>34</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536</v>
      </c>
      <c r="AM62" s="369">
        <v>298915</v>
      </c>
      <c r="AN62" s="370">
        <v>57316</v>
      </c>
      <c r="AO62" s="371">
        <v>0.8</v>
      </c>
      <c r="AP62" s="372">
        <v>81870</v>
      </c>
      <c r="AQ62" s="373">
        <v>0.9</v>
      </c>
      <c r="AR62" s="374">
        <v>-0.1</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Mx+ZBizQGzoq66/zhkmmdGjoqsp22pyU/gfT4fL12HVPVRjAi7wTuVjYnBJRXIyU/7JJg4aFf6rxX6cuVyDLlw==" saltValue="JdLIxAsxRdppTmSXrZve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92"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EOa28tCGq5OJQ+0nv2W874gAp3HZzf7upDl+3tAID24oqhh/v4uwKyo2iQaOTASzkgApz9l9bgpbLtOqZ+Tjw==" saltValue="oxBPfyDH1DrnBsXG7nUW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BI103"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XE/IGuqhe/PvJLOoiiDdybWtxz4mXkCEpnJc8sxYUQlcVnD2CKoDwy/+kJfypkiB23pFxP8U4IVrSIozmFXqg==" saltValue="Es7XuzLO4vXZ8PLvVKZF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0" t="s">
        <v>3</v>
      </c>
      <c r="D47" s="1230"/>
      <c r="E47" s="1231"/>
      <c r="F47" s="11">
        <v>70.22</v>
      </c>
      <c r="G47" s="12">
        <v>67.150000000000006</v>
      </c>
      <c r="H47" s="12">
        <v>61.77</v>
      </c>
      <c r="I47" s="12">
        <v>40.340000000000003</v>
      </c>
      <c r="J47" s="13">
        <v>42.98</v>
      </c>
    </row>
    <row r="48" spans="2:10" ht="57.75" customHeight="1" x14ac:dyDescent="0.15">
      <c r="B48" s="14"/>
      <c r="C48" s="1232" t="s">
        <v>4</v>
      </c>
      <c r="D48" s="1232"/>
      <c r="E48" s="1233"/>
      <c r="F48" s="15">
        <v>5.03</v>
      </c>
      <c r="G48" s="16">
        <v>7.75</v>
      </c>
      <c r="H48" s="16">
        <v>8.4600000000000009</v>
      </c>
      <c r="I48" s="16">
        <v>7.13</v>
      </c>
      <c r="J48" s="17">
        <v>5.83</v>
      </c>
    </row>
    <row r="49" spans="2:10" ht="57.75" customHeight="1" thickBot="1" x14ac:dyDescent="0.2">
      <c r="B49" s="18"/>
      <c r="C49" s="1234" t="s">
        <v>5</v>
      </c>
      <c r="D49" s="1234"/>
      <c r="E49" s="1235"/>
      <c r="F49" s="19" t="s">
        <v>550</v>
      </c>
      <c r="G49" s="20" t="s">
        <v>551</v>
      </c>
      <c r="H49" s="20" t="s">
        <v>552</v>
      </c>
      <c r="I49" s="20" t="s">
        <v>553</v>
      </c>
      <c r="J49" s="21">
        <v>7.34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jtlB4lyHMp/Squx0jDORD1kUhZDz1+LsyhNz8gKTYG/f+ki5EiEKAAvBqbyFdWmd3VLfUhawiEqp6ADW43zfg==" saltValue="pB11yK/QKL1l8pLSmL3j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Sheet1</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2020-02-27T05:53:27Z</cp:lastPrinted>
  <dcterms:created xsi:type="dcterms:W3CDTF">2020-02-10T02:06:48Z</dcterms:created>
  <dcterms:modified xsi:type="dcterms:W3CDTF">2020-09-15T00:06:51Z</dcterms:modified>
  <cp:category/>
</cp:coreProperties>
</file>