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tabRatio="8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 sheetId="18" r:id="rId15"/>
    <sheet name="施設類型ストック情報分析表①" sheetId="19" r:id="rId16"/>
    <sheet name="施設類型ストック情報分析表②" sheetId="20" r:id="rId17"/>
  </sheets>
  <externalReferences>
    <externalReference r:id="rId18"/>
  </externalReference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C36"/>
  <c r="CO35"/>
  <c r="BE35"/>
  <c r="AM35"/>
  <c r="C35"/>
  <c r="CO34"/>
  <c r="C34"/>
  <c r="U34" l="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10" l="1"/>
  <c r="U36" l="1"/>
  <c r="AM34" l="1"/>
  <c r="BE34" s="1"/>
  <c r="BW34" s="1"/>
  <c r="BW35" s="1"/>
</calcChain>
</file>

<file path=xl/sharedStrings.xml><?xml version="1.0" encoding="utf-8"?>
<sst xmlns="http://schemas.openxmlformats.org/spreadsheetml/2006/main" count="1064" uniqueCount="594">
  <si>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</si>
  <si>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</si>
  <si>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</si>
  <si>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</si>
  <si>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</si>
  <si>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</si>
  <si>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</si>
  <si>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</si>
  <si>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</si>
  <si>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</si>
  <si>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</si>
  <si>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</si>
  <si>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</si>
  <si>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</si>
  <si>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</si>
  <si>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</si>
  <si>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</si>
  <si>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</si>
  <si>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</si>
  <si>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</si>
  <si>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</si>
  <si>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</si>
  <si>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</si>
  <si>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</si>
  <si>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</si>
  <si>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</si>
  <si>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</si>
  <si>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</si>
  <si>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</si>
  <si>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</si>
  <si>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</si>
  <si>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</si>
  <si>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</si>
  <si>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</si>
  <si>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</si>
  <si>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</si>
  <si>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</si>
  <si>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</si>
  <si>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</si>
  <si>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</si>
  <si>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</si>
  <si>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</si>
  <si>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</si>
  <si>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</si>
  <si>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</si>
  <si>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</si>
  <si>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</si>
  <si>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</si>
  <si>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</si>
  <si>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</si>
  <si>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</si>
  <si>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</si>
  <si>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</si>
  <si>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</si>
  <si>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</si>
  <si>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</si>
  <si>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</si>
  <si>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</si>
  <si>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</si>
  <si>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</si>
  <si>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</si>
  <si>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</si>
  <si>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</si>
  <si>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</si>
  <si>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</si>
  <si>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</si>
  <si>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</si>
  <si>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</si>
  <si>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</si>
  <si>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</si>
  <si>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</si>
  <si>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</si>
  <si>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</si>
  <si>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</si>
  <si>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</si>
  <si>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</si>
  <si>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</si>
  <si>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</si>
  <si>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</si>
  <si>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</si>
  <si>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</si>
  <si>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</si>
  <si>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</si>
  <si>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</si>
  <si>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</si>
  <si>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</si>
  <si>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</si>
  <si>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</si>
  <si>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</si>
  <si>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</si>
  <si>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</si>
  <si>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</si>
  <si>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</si>
  <si>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</si>
  <si>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</si>
  <si>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</si>
  <si>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</si>
  <si>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</si>
  <si>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</si>
  <si>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</si>
  <si>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</si>
  <si>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</si>
  <si>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</si>
  <si>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</si>
  <si>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</si>
  <si>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</si>
  <si>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</si>
  <si>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</si>
  <si>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</si>
  <si>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</si>
  <si>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</si>
  <si>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</si>
  <si>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</si>
  <si>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</si>
  <si>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</si>
  <si>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</si>
  <si>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</si>
  <si>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</si>
  <si>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</si>
  <si>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</si>
  <si>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</si>
  <si>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</si>
  <si>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</si>
  <si>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</si>
  <si>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</si>
  <si>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</si>
  <si>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</si>
  <si>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</si>
  <si>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</si>
  <si>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</si>
  <si>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</si>
  <si>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</si>
  <si>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</si>
  <si>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</si>
  <si>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</si>
  <si>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</si>
  <si>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</si>
  <si>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</si>
  <si>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</si>
  <si>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</si>
  <si>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</si>
  <si>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</si>
  <si>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</si>
  <si>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</si>
  <si>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</si>
  <si>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</si>
  <si>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</si>
  <si>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</si>
  <si>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</si>
  <si>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</si>
  <si>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</si>
  <si>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</si>
  <si>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</si>
  <si>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</si>
  <si>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</si>
  <si>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</si>
  <si>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</si>
  <si>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</si>
  <si>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</si>
  <si>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</si>
  <si>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</si>
  <si>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</si>
  <si>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</si>
  <si>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</si>
  <si>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</si>
  <si>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</si>
  <si>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</si>
  <si>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</si>
  <si>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</si>
  <si>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</si>
  <si>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</si>
  <si>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</si>
  <si>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</si>
  <si>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</si>
  <si>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</si>
  <si>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</si>
  <si>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</si>
  <si>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</si>
  <si>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</si>
  <si>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</si>
  <si>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</si>
  <si>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</si>
  <si>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</si>
  <si>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</si>
  <si>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</si>
  <si>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</si>
  <si>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</si>
  <si>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</si>
  <si>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</si>
  <si>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</si>
  <si>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</si>
  <si>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</si>
  <si>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</si>
  <si>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</si>
  <si>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</si>
  <si>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</si>
  <si>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</si>
  <si>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</si>
  <si>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</si>
  <si>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</si>
  <si>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</si>
  <si>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</si>
  <si>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</si>
  <si>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</si>
  <si>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</si>
  <si>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</si>
  <si>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</si>
  <si>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</si>
  <si>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</si>
  <si>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北海道訓子府町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</si>
  <si>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</si>
  <si>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</si>
  <si>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</si>
  <si>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</si>
  <si>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</si>
  <si>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</si>
  <si>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</si>
  <si>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</si>
  <si>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</si>
  <si>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</si>
  <si>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</si>
  <si>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</si>
  <si>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</si>
  <si>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</si>
  <si>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</si>
  <si>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</si>
  <si>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</si>
  <si>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</si>
  <si>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</si>
  <si>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</si>
  <si>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</si>
  <si>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</si>
  <si>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</si>
  <si>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</si>
  <si>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</si>
  <si>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</si>
  <si>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</si>
  <si>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</si>
  <si>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</si>
  <si>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</si>
  <si>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</si>
  <si>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</si>
  <si>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</si>
  <si>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</si>
  <si>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</si>
  <si>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</si>
  <si>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</si>
  <si>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</si>
  <si>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</si>
  <si>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</si>
  <si>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</si>
  <si>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</si>
  <si>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</si>
  <si>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</si>
  <si>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</si>
  <si>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</si>
  <si>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</si>
  <si>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</si>
  <si>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</si>
  <si>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</si>
  <si>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</si>
  <si>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</si>
  <si>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</si>
  <si>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</si>
  <si>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</si>
  <si>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</si>
  <si>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</si>
  <si>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</si>
  <si>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</si>
  <si>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</si>
  <si>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</si>
  <si>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</si>
  <si>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</si>
  <si>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</si>
  <si>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</si>
  <si>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</si>
  <si>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</si>
  <si>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</si>
  <si>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</si>
  <si>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</si>
  <si>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</si>
  <si>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</si>
  <si>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</si>
  <si>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</si>
  <si>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</si>
  <si>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</si>
  <si>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</si>
  <si>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</si>
  <si>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</si>
  <si>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</si>
  <si>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</si>
  <si>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</si>
  <si>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</si>
  <si>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</si>
  <si>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</si>
  <si>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</si>
  <si>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</si>
  <si>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</si>
  <si>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</si>
  <si>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</si>
  <si>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</si>
  <si>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</si>
  <si>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</si>
  <si>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</si>
  <si>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</si>
  <si>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</si>
  <si>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</si>
  <si>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</si>
  <si>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</si>
  <si>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</si>
  <si>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</si>
  <si>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</si>
  <si>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</si>
  <si>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</si>
  <si>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</si>
  <si>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</si>
  <si>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</si>
  <si>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</si>
  <si>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</si>
  <si>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</si>
  <si>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</si>
  <si>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</si>
  <si>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</si>
  <si>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</si>
  <si>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</si>
  <si>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</si>
  <si>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</si>
  <si>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</si>
  <si>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</si>
  <si>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</si>
  <si>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</si>
  <si>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</si>
  <si>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</si>
  <si>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</si>
  <si>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</si>
  <si>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</si>
  <si>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</si>
  <si>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</si>
  <si>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</si>
  <si>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</si>
  <si>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</si>
  <si>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</si>
  <si>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</si>
  <si>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</si>
  <si>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</si>
  <si>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</si>
  <si>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</si>
  <si>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</si>
  <si>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</si>
  <si>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</si>
  <si>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</si>
  <si>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</si>
  <si>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</si>
  <si>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</si>
  <si>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</si>
  <si>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</si>
  <si>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</si>
  <si>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</si>
  <si>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</si>
  <si>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</si>
  <si>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北海道訓子府町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</si>
  <si>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</si>
  <si>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</si>
  <si>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</si>
  <si>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</si>
  <si>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</si>
  <si>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</si>
  <si>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</si>
  <si>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</si>
  <si>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</si>
  <si>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</si>
  <si>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</si>
  <si>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</si>
  <si>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</si>
  <si>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</si>
  <si>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</si>
  <si>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</si>
  <si>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</si>
  <si>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</si>
  <si>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</si>
  <si>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</si>
  <si>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</si>
  <si>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</si>
  <si>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</si>
  <si>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</si>
  <si>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</si>
  <si>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</si>
  <si>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</si>
  <si>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</si>
  <si>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</si>
  <si>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</si>
  <si>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</si>
  <si>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</si>
  <si>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</si>
  <si>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</si>
  <si>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</si>
  <si>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</si>
  <si>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</si>
  <si>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</si>
  <si>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</si>
  <si>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</si>
  <si>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</si>
  <si>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</si>
  <si>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</si>
  <si>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</si>
  <si>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</si>
  <si>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</si>
  <si>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</si>
  <si>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</si>
  <si>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</si>
  <si>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</si>
  <si>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</si>
  <si>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</si>
  <si>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</si>
  <si>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</si>
  <si>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</si>
  <si>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</si>
  <si>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</si>
  <si>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</si>
  <si>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</si>
  <si>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</si>
  <si>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</si>
  <si>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</si>
  <si>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</si>
  <si>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</si>
  <si>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</si>
  <si>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</si>
  <si>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</si>
  <si>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</si>
  <si>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</si>
  <si>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</si>
  <si>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</si>
  <si>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</si>
  <si>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</si>
  <si>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</si>
  <si>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</si>
  <si>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</si>
  <si>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</si>
  <si>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</si>
  <si>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</si>
  <si>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</si>
  <si>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</si>
  <si>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</si>
  <si>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</si>
  <si>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</si>
  <si>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</si>
  <si>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</si>
  <si>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</si>
  <si>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</si>
  <si>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</si>
  <si>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</si>
  <si>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</si>
  <si>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</si>
  <si>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</si>
  <si>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</si>
  <si>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</si>
  <si>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</si>
  <si>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</si>
  <si>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</si>
  <si>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</si>
  <si>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</si>
  <si>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</si>
  <si>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</si>
  <si>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</si>
  <si>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</si>
  <si>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</si>
  <si>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</si>
  <si>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</si>
  <si>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</si>
  <si>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</si>
  <si>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</si>
  <si>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</si>
  <si>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</si>
  <si>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</si>
  <si>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</si>
  <si>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</si>
  <si>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</si>
  <si>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</si>
  <si>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</si>
  <si>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</si>
  <si>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</si>
  <si>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</si>
  <si>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</si>
  <si>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</si>
  <si>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</si>
  <si>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</si>
  <si>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</si>
  <si>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</si>
  <si>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</si>
  <si>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</si>
  <si>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</si>
  <si>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</si>
  <si>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</si>
  <si>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</si>
  <si>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</si>
  <si>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</si>
  <si>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</si>
  <si>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</si>
  <si>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</si>
  <si>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</si>
  <si>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</si>
  <si>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</si>
  <si>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</si>
  <si>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</si>
  <si>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</si>
  <si>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</si>
  <si>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</si>
  <si>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</si>
  <si>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</si>
  <si>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</si>
  <si>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</si>
  <si>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</si>
  <si>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</si>
  <si>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</si>
  <si>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</si>
  <si>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</si>
  <si>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</si>
  <si>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</si>
  <si>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</si>
  <si>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</si>
  <si>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</si>
  <si>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</si>
  <si>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</si>
  <si>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</si>
  <si>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</si>
  <si>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</si>
  <si>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</si>
  <si>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</si>
  <si>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</si>
  <si>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</si>
  <si>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</si>
  <si>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</si>
  <si>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</si>
  <si>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</si>
  <si>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</si>
  <si>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</si>
  <si>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</si>
  <si>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</si>
  <si>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</si>
  <si>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</si>
  <si>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</si>
  <si>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</si>
  <si>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</si>
  <si>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</si>
  <si>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</si>
  <si>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</si>
  <si>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</si>
  <si>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</si>
  <si>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</si>
  <si>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</si>
  <si>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</si>
  <si>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</si>
  <si>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</si>
  <si>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</si>
  <si>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</si>
  <si>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</si>
  <si>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</si>
  <si>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</si>
  <si>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</si>
  <si>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</si>
  <si>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</si>
  <si>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1.86</t>
  </si>
  <si>
    <t>▲ 5.41</t>
  </si>
  <si>
    <t>▲ 1.81</t>
  </si>
  <si>
    <t>▲ 11.16</t>
  </si>
  <si>
    <t>▲ 28.46</t>
  </si>
  <si>
    <t>国民健康保険特別会計</t>
  </si>
  <si>
    <t>▲ 0.66</t>
  </si>
  <si>
    <t>水道事業会計</t>
  </si>
  <si>
    <t>一般会計</t>
  </si>
  <si>
    <t>介護保険特別会計</t>
  </si>
  <si>
    <t>▲ 0.13</t>
  </si>
  <si>
    <t>後期高齢者医療特別会計</t>
  </si>
  <si>
    <t>下水道事業特別会計</t>
  </si>
  <si>
    <t>その他会計（赤字）</t>
  </si>
  <si>
    <t>その他会計（黒字）</t>
  </si>
  <si>
    <t>-</t>
    <phoneticPr fontId="2"/>
  </si>
  <si>
    <t>-</t>
    <phoneticPr fontId="2"/>
  </si>
  <si>
    <t>網走地方教育研修センター</t>
    <rPh sb="0" eb="2">
      <t>アバシリ</t>
    </rPh>
    <rPh sb="2" eb="4">
      <t>チホウ</t>
    </rPh>
    <rPh sb="4" eb="6">
      <t>キョウイク</t>
    </rPh>
    <rPh sb="6" eb="8">
      <t>ケンシュウ</t>
    </rPh>
    <phoneticPr fontId="2"/>
  </si>
  <si>
    <t>北見地区消防組合</t>
    <rPh sb="0" eb="2">
      <t>キタミ</t>
    </rPh>
    <rPh sb="2" eb="4">
      <t>チク</t>
    </rPh>
    <rPh sb="4" eb="6">
      <t>ショウボウ</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</si>
  <si>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</si>
  <si>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</si>
  <si>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</si>
  <si>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将来負担比率については、過去5年以上発生していない。</t>
    <rPh sb="0" eb="2">
      <t>ショウライ</t>
    </rPh>
    <rPh sb="2" eb="4">
      <t>フタン</t>
    </rPh>
    <rPh sb="4" eb="6">
      <t>ヒリツ</t>
    </rPh>
    <rPh sb="12" eb="14">
      <t>カコ</t>
    </rPh>
    <rPh sb="15" eb="16">
      <t>ネン</t>
    </rPh>
    <rPh sb="16" eb="18">
      <t>イジョウ</t>
    </rPh>
    <rPh sb="18" eb="20">
      <t>ハッセイ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</si>
  <si>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</si>
  <si>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</si>
  <si>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</si>
  <si>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</si>
  <si>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</si>
  <si>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</si>
  <si>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過去5年以上発生していない。実質公債費比率については、現在が底値であり、今後は認定こども園建設、スポーツセンター建設等による新起債発行により上昇していくこととなり、今後は新起債発行の抑制が必要となってくる。</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</si>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</sst>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extLst xmlns:c16r2="http://schemas.microsoft.com/office/drawing/2015/06/chart">
            <c:ext xmlns:c16="http://schemas.microsoft.com/office/drawing/2014/chart" uri="{C3380CC4-5D6E-409C-BE32-E72D297353CC}">
              <c16:uniqueId val="{00000000-B02F-4A0D-B376-6C25029395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143979</c:v>
                </c:pt>
                <c:pt idx="1">
                  <c:v>157657</c:v>
                </c:pt>
                <c:pt idx="2">
                  <c:v>297800</c:v>
                </c:pt>
                <c:pt idx="3">
                  <c:v>171240</c:v>
                </c:pt>
                <c:pt idx="4">
                  <c:v>182057</c:v>
                </c:pt>
              </c:numCache>
            </c:numRef>
          </c:val>
          <c:extLst xmlns:c16r2="http://schemas.microsoft.com/office/drawing/2015/06/chart">
            <c:ext xmlns:c16="http://schemas.microsoft.com/office/drawing/2014/chart" uri="{C3380CC4-5D6E-409C-BE32-E72D297353CC}">
              <c16:uniqueId val="{00000001-B02F-4A0D-B376-6C2502939599}"/>
            </c:ext>
          </c:extLst>
        </c:ser>
        <c:marker val="1"/>
        <c:axId val="288839552"/>
        <c:axId val="288899072"/>
      </c:lineChart>
      <c:catAx>
        <c:axId val="28883955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899072"/>
        <c:crosses val="autoZero"/>
        <c:auto val="1"/>
        <c:lblAlgn val="ctr"/>
        <c:lblOffset val="100"/>
        <c:tickLblSkip val="1"/>
        <c:tickMarkSkip val="1"/>
      </c:catAx>
      <c:valAx>
        <c:axId val="288899072"/>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88395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7.1</c:v>
                </c:pt>
                <c:pt idx="1">
                  <c:v>5.03</c:v>
                </c:pt>
                <c:pt idx="2">
                  <c:v>7.75</c:v>
                </c:pt>
                <c:pt idx="3">
                  <c:v>8.4600000000000009</c:v>
                </c:pt>
                <c:pt idx="4">
                  <c:v>7.13</c:v>
                </c:pt>
              </c:numCache>
            </c:numRef>
          </c:val>
          <c:extLst xmlns:c16r2="http://schemas.microsoft.com/office/drawing/2015/06/chart">
            <c:ext xmlns:c16="http://schemas.microsoft.com/office/drawing/2014/chart" uri="{C3380CC4-5D6E-409C-BE32-E72D297353CC}">
              <c16:uniqueId val="{00000000-78E8-436B-9B46-EF552B2F52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65.260000000000005</c:v>
                </c:pt>
                <c:pt idx="1">
                  <c:v>70.22</c:v>
                </c:pt>
                <c:pt idx="2">
                  <c:v>67.150000000000006</c:v>
                </c:pt>
                <c:pt idx="3">
                  <c:v>61.77</c:v>
                </c:pt>
                <c:pt idx="4">
                  <c:v>40.340000000000003</c:v>
                </c:pt>
              </c:numCache>
            </c:numRef>
          </c:val>
          <c:extLst xmlns:c16r2="http://schemas.microsoft.com/office/drawing/2015/06/chart">
            <c:ext xmlns:c16="http://schemas.microsoft.com/office/drawing/2014/chart" uri="{C3380CC4-5D6E-409C-BE32-E72D297353CC}">
              <c16:uniqueId val="{00000001-78E8-436B-9B46-EF552B2F5256}"/>
            </c:ext>
          </c:extLst>
        </c:ser>
        <c:gapWidth val="250"/>
        <c:overlap val="100"/>
        <c:axId val="267869184"/>
        <c:axId val="26791641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-1.86</c:v>
                </c:pt>
                <c:pt idx="1">
                  <c:v>-5.41</c:v>
                </c:pt>
                <c:pt idx="2">
                  <c:v>-1.81</c:v>
                </c:pt>
                <c:pt idx="3">
                  <c:v>-11.16</c:v>
                </c:pt>
                <c:pt idx="4">
                  <c:v>-28.46</c:v>
                </c:pt>
              </c:numCache>
            </c:numRef>
          </c:val>
          <c:extLst xmlns:c16r2="http://schemas.microsoft.com/office/drawing/2015/06/chart">
            <c:ext xmlns:c16="http://schemas.microsoft.com/office/drawing/2014/chart" uri="{C3380CC4-5D6E-409C-BE32-E72D297353CC}">
              <c16:uniqueId val="{00000002-78E8-436B-9B46-EF552B2F5256}"/>
            </c:ext>
          </c:extLst>
        </c:ser>
        <c:marker val="1"/>
        <c:axId val="267869184"/>
        <c:axId val="267916416"/>
      </c:lineChart>
      <c:catAx>
        <c:axId val="26786918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7916416"/>
        <c:crosses val="autoZero"/>
        <c:auto val="1"/>
        <c:lblAlgn val="ctr"/>
        <c:lblOffset val="100"/>
        <c:tickLblSkip val="1"/>
        <c:tickMarkSkip val="1"/>
      </c:catAx>
      <c:valAx>
        <c:axId val="26791641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86918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CB3-42EB-8996-EC2BC563C7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CB3-42EB-8996-EC2BC563C7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CB3-42EB-8996-EC2BC563C73B}"/>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CB3-42EB-8996-EC2BC563C73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9CB3-42EB-8996-EC2BC563C73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9CB3-42EB-8996-EC2BC563C73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0.04</c:v>
                </c:pt>
                <c:pt idx="4">
                  <c:v>0.13</c:v>
                </c:pt>
                <c:pt idx="5">
                  <c:v>#N/A</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9CB3-42EB-8996-EC2BC563C73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7.09</c:v>
                </c:pt>
                <c:pt idx="2">
                  <c:v>#N/A</c:v>
                </c:pt>
                <c:pt idx="3">
                  <c:v>5.03</c:v>
                </c:pt>
                <c:pt idx="4">
                  <c:v>#N/A</c:v>
                </c:pt>
                <c:pt idx="5">
                  <c:v>7.75</c:v>
                </c:pt>
                <c:pt idx="6">
                  <c:v>#N/A</c:v>
                </c:pt>
                <c:pt idx="7">
                  <c:v>8.4600000000000009</c:v>
                </c:pt>
                <c:pt idx="8">
                  <c:v>#N/A</c:v>
                </c:pt>
                <c:pt idx="9">
                  <c:v>7.12</c:v>
                </c:pt>
              </c:numCache>
            </c:numRef>
          </c:val>
          <c:extLst xmlns:c16r2="http://schemas.microsoft.com/office/drawing/2015/06/chart">
            <c:ext xmlns:c16="http://schemas.microsoft.com/office/drawing/2014/chart" uri="{C3380CC4-5D6E-409C-BE32-E72D297353CC}">
              <c16:uniqueId val="{00000007-9CB3-42EB-8996-EC2BC563C73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12.36</c:v>
                </c:pt>
                <c:pt idx="2">
                  <c:v>#N/A</c:v>
                </c:pt>
                <c:pt idx="3">
                  <c:v>13.45</c:v>
                </c:pt>
                <c:pt idx="4">
                  <c:v>#N/A</c:v>
                </c:pt>
                <c:pt idx="5">
                  <c:v>14.27</c:v>
                </c:pt>
                <c:pt idx="6">
                  <c:v>#N/A</c:v>
                </c:pt>
                <c:pt idx="7">
                  <c:v>14.37</c:v>
                </c:pt>
                <c:pt idx="8">
                  <c:v>#N/A</c:v>
                </c:pt>
                <c:pt idx="9">
                  <c:v>15.64</c:v>
                </c:pt>
              </c:numCache>
            </c:numRef>
          </c:val>
          <c:extLst xmlns:c16r2="http://schemas.microsoft.com/office/drawing/2015/06/chart">
            <c:ext xmlns:c16="http://schemas.microsoft.com/office/drawing/2014/chart" uri="{C3380CC4-5D6E-409C-BE32-E72D297353CC}">
              <c16:uniqueId val="{00000008-9CB3-42EB-8996-EC2BC563C73B}"/>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0.9</c:v>
                </c:pt>
                <c:pt idx="2">
                  <c:v>#N/A</c:v>
                </c:pt>
                <c:pt idx="3">
                  <c:v>0.6</c:v>
                </c:pt>
                <c:pt idx="4">
                  <c:v>#N/A</c:v>
                </c:pt>
                <c:pt idx="5">
                  <c:v>0.7</c:v>
                </c:pt>
                <c:pt idx="6">
                  <c:v>#N/A</c:v>
                </c:pt>
                <c:pt idx="7">
                  <c:v>0.48</c:v>
                </c:pt>
                <c:pt idx="8">
                  <c:v>0.66</c:v>
                </c:pt>
                <c:pt idx="9">
                  <c:v>#N/A</c:v>
                </c:pt>
              </c:numCache>
            </c:numRef>
          </c:val>
          <c:extLst xmlns:c16r2="http://schemas.microsoft.com/office/drawing/2015/06/chart">
            <c:ext xmlns:c16="http://schemas.microsoft.com/office/drawing/2014/chart" uri="{C3380CC4-5D6E-409C-BE32-E72D297353CC}">
              <c16:uniqueId val="{00000009-9CB3-42EB-8996-EC2BC563C73B}"/>
            </c:ext>
          </c:extLst>
        </c:ser>
        <c:overlap val="100"/>
        <c:axId val="270458240"/>
        <c:axId val="270533760"/>
      </c:barChart>
      <c:catAx>
        <c:axId val="270458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533760"/>
        <c:crosses val="autoZero"/>
        <c:auto val="1"/>
        <c:lblAlgn val="ctr"/>
        <c:lblOffset val="100"/>
        <c:tickLblSkip val="1"/>
        <c:tickMarkSkip val="1"/>
      </c:catAx>
      <c:valAx>
        <c:axId val="2705337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4582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474</c:v>
                </c:pt>
                <c:pt idx="5">
                  <c:v>477</c:v>
                </c:pt>
                <c:pt idx="8">
                  <c:v>457</c:v>
                </c:pt>
                <c:pt idx="11">
                  <c:v>437</c:v>
                </c:pt>
                <c:pt idx="14">
                  <c:v>418</c:v>
                </c:pt>
              </c:numCache>
            </c:numRef>
          </c:val>
          <c:extLst xmlns:c16r2="http://schemas.microsoft.com/office/drawing/2015/06/chart">
            <c:ext xmlns:c16="http://schemas.microsoft.com/office/drawing/2014/chart" uri="{C3380CC4-5D6E-409C-BE32-E72D297353CC}">
              <c16:uniqueId val="{00000000-8E55-4D95-91A4-C643A5719D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E55-4D95-91A4-C643A5719D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7</c:v>
                </c:pt>
                <c:pt idx="6">
                  <c:v>4</c:v>
                </c:pt>
                <c:pt idx="9">
                  <c:v>3</c:v>
                </c:pt>
                <c:pt idx="12">
                  <c:v>2</c:v>
                </c:pt>
              </c:numCache>
            </c:numRef>
          </c:val>
          <c:extLst xmlns:c16r2="http://schemas.microsoft.com/office/drawing/2015/06/chart">
            <c:ext xmlns:c16="http://schemas.microsoft.com/office/drawing/2014/chart" uri="{C3380CC4-5D6E-409C-BE32-E72D297353CC}">
              <c16:uniqueId val="{00000002-8E55-4D95-91A4-C643A5719D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13</c:v>
                </c:pt>
                <c:pt idx="9">
                  <c:v>15</c:v>
                </c:pt>
                <c:pt idx="12">
                  <c:v>15</c:v>
                </c:pt>
              </c:numCache>
            </c:numRef>
          </c:val>
          <c:extLst xmlns:c16r2="http://schemas.microsoft.com/office/drawing/2015/06/chart">
            <c:ext xmlns:c16="http://schemas.microsoft.com/office/drawing/2014/chart" uri="{C3380CC4-5D6E-409C-BE32-E72D297353CC}">
              <c16:uniqueId val="{00000003-8E55-4D95-91A4-C643A5719D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75</c:v>
                </c:pt>
                <c:pt idx="3">
                  <c:v>69</c:v>
                </c:pt>
                <c:pt idx="6">
                  <c:v>64</c:v>
                </c:pt>
                <c:pt idx="9">
                  <c:v>66</c:v>
                </c:pt>
                <c:pt idx="12">
                  <c:v>69</c:v>
                </c:pt>
              </c:numCache>
            </c:numRef>
          </c:val>
          <c:extLst xmlns:c16r2="http://schemas.microsoft.com/office/drawing/2015/06/chart">
            <c:ext xmlns:c16="http://schemas.microsoft.com/office/drawing/2014/chart" uri="{C3380CC4-5D6E-409C-BE32-E72D297353CC}">
              <c16:uniqueId val="{00000004-8E55-4D95-91A4-C643A5719D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E55-4D95-91A4-C643A5719D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E55-4D95-91A4-C643A5719D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613</c:v>
                </c:pt>
                <c:pt idx="3">
                  <c:v>594</c:v>
                </c:pt>
                <c:pt idx="6">
                  <c:v>553</c:v>
                </c:pt>
                <c:pt idx="9">
                  <c:v>519</c:v>
                </c:pt>
                <c:pt idx="12">
                  <c:v>479</c:v>
                </c:pt>
              </c:numCache>
            </c:numRef>
          </c:val>
          <c:extLst xmlns:c16r2="http://schemas.microsoft.com/office/drawing/2015/06/chart">
            <c:ext xmlns:c16="http://schemas.microsoft.com/office/drawing/2014/chart" uri="{C3380CC4-5D6E-409C-BE32-E72D297353CC}">
              <c16:uniqueId val="{00000007-8E55-4D95-91A4-C643A5719D73}"/>
            </c:ext>
          </c:extLst>
        </c:ser>
        <c:gapWidth val="100"/>
        <c:overlap val="100"/>
        <c:axId val="258732416"/>
        <c:axId val="25873433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220</c:v>
                </c:pt>
                <c:pt idx="2">
                  <c:v>#N/A</c:v>
                </c:pt>
                <c:pt idx="3">
                  <c:v>#N/A</c:v>
                </c:pt>
                <c:pt idx="4">
                  <c:v>193</c:v>
                </c:pt>
                <c:pt idx="5">
                  <c:v>#N/A</c:v>
                </c:pt>
                <c:pt idx="6">
                  <c:v>#N/A</c:v>
                </c:pt>
                <c:pt idx="7">
                  <c:v>177</c:v>
                </c:pt>
                <c:pt idx="8">
                  <c:v>#N/A</c:v>
                </c:pt>
                <c:pt idx="9">
                  <c:v>#N/A</c:v>
                </c:pt>
                <c:pt idx="10">
                  <c:v>166</c:v>
                </c:pt>
                <c:pt idx="11">
                  <c:v>#N/A</c:v>
                </c:pt>
                <c:pt idx="12">
                  <c:v>#N/A</c:v>
                </c:pt>
                <c:pt idx="13">
                  <c:v>147</c:v>
                </c:pt>
                <c:pt idx="14">
                  <c:v>#N/A</c:v>
                </c:pt>
              </c:numCache>
            </c:numRef>
          </c:val>
          <c:extLst xmlns:c16r2="http://schemas.microsoft.com/office/drawing/2015/06/chart">
            <c:ext xmlns:c16="http://schemas.microsoft.com/office/drawing/2014/chart" uri="{C3380CC4-5D6E-409C-BE32-E72D297353CC}">
              <c16:uniqueId val="{00000008-8E55-4D95-91A4-C643A5719D73}"/>
            </c:ext>
          </c:extLst>
        </c:ser>
        <c:marker val="1"/>
        <c:axId val="258732416"/>
        <c:axId val="258734336"/>
      </c:lineChart>
      <c:catAx>
        <c:axId val="2587324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8734336"/>
        <c:crosses val="autoZero"/>
        <c:auto val="1"/>
        <c:lblAlgn val="ctr"/>
        <c:lblOffset val="100"/>
        <c:tickLblSkip val="1"/>
        <c:tickMarkSkip val="1"/>
      </c:catAx>
      <c:valAx>
        <c:axId val="258734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87324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3682</c:v>
                </c:pt>
                <c:pt idx="5">
                  <c:v>3589</c:v>
                </c:pt>
                <c:pt idx="8">
                  <c:v>3572</c:v>
                </c:pt>
                <c:pt idx="11">
                  <c:v>3628</c:v>
                </c:pt>
                <c:pt idx="14">
                  <c:v>3640</c:v>
                </c:pt>
              </c:numCache>
            </c:numRef>
          </c:val>
          <c:extLst xmlns:c16r2="http://schemas.microsoft.com/office/drawing/2015/06/chart">
            <c:ext xmlns:c16="http://schemas.microsoft.com/office/drawing/2014/chart" uri="{C3380CC4-5D6E-409C-BE32-E72D297353CC}">
              <c16:uniqueId val="{00000000-3B45-4AF4-B8F2-271E5B27D8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413</c:v>
                </c:pt>
                <c:pt idx="5">
                  <c:v>354</c:v>
                </c:pt>
                <c:pt idx="8">
                  <c:v>308</c:v>
                </c:pt>
                <c:pt idx="11">
                  <c:v>269</c:v>
                </c:pt>
                <c:pt idx="14">
                  <c:v>235</c:v>
                </c:pt>
              </c:numCache>
            </c:numRef>
          </c:val>
          <c:extLst xmlns:c16r2="http://schemas.microsoft.com/office/drawing/2015/06/chart">
            <c:ext xmlns:c16="http://schemas.microsoft.com/office/drawing/2014/chart" uri="{C3380CC4-5D6E-409C-BE32-E72D297353CC}">
              <c16:uniqueId val="{00000001-3B45-4AF4-B8F2-271E5B27D8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3990</c:v>
                </c:pt>
                <c:pt idx="5">
                  <c:v>4249</c:v>
                </c:pt>
                <c:pt idx="8">
                  <c:v>4149</c:v>
                </c:pt>
                <c:pt idx="11">
                  <c:v>4318</c:v>
                </c:pt>
                <c:pt idx="14">
                  <c:v>4402</c:v>
                </c:pt>
              </c:numCache>
            </c:numRef>
          </c:val>
          <c:extLst xmlns:c16r2="http://schemas.microsoft.com/office/drawing/2015/06/chart">
            <c:ext xmlns:c16="http://schemas.microsoft.com/office/drawing/2014/chart" uri="{C3380CC4-5D6E-409C-BE32-E72D297353CC}">
              <c16:uniqueId val="{00000002-3B45-4AF4-B8F2-271E5B27D8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B45-4AF4-B8F2-271E5B27D8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B45-4AF4-B8F2-271E5B27D8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B45-4AF4-B8F2-271E5B27D8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877</c:v>
                </c:pt>
                <c:pt idx="3">
                  <c:v>822</c:v>
                </c:pt>
                <c:pt idx="6">
                  <c:v>755</c:v>
                </c:pt>
                <c:pt idx="9">
                  <c:v>733</c:v>
                </c:pt>
                <c:pt idx="12">
                  <c:v>713</c:v>
                </c:pt>
              </c:numCache>
            </c:numRef>
          </c:val>
          <c:extLst xmlns:c16r2="http://schemas.microsoft.com/office/drawing/2015/06/chart">
            <c:ext xmlns:c16="http://schemas.microsoft.com/office/drawing/2014/chart" uri="{C3380CC4-5D6E-409C-BE32-E72D297353CC}">
              <c16:uniqueId val="{00000006-3B45-4AF4-B8F2-271E5B27D8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62</c:v>
                </c:pt>
                <c:pt idx="3">
                  <c:v>120</c:v>
                </c:pt>
                <c:pt idx="6">
                  <c:v>107</c:v>
                </c:pt>
                <c:pt idx="9">
                  <c:v>142</c:v>
                </c:pt>
                <c:pt idx="12">
                  <c:v>127</c:v>
                </c:pt>
              </c:numCache>
            </c:numRef>
          </c:val>
          <c:extLst xmlns:c16r2="http://schemas.microsoft.com/office/drawing/2015/06/chart">
            <c:ext xmlns:c16="http://schemas.microsoft.com/office/drawing/2014/chart" uri="{C3380CC4-5D6E-409C-BE32-E72D297353CC}">
              <c16:uniqueId val="{00000007-3B45-4AF4-B8F2-271E5B27D8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757</c:v>
                </c:pt>
                <c:pt idx="3">
                  <c:v>716</c:v>
                </c:pt>
                <c:pt idx="6">
                  <c:v>214</c:v>
                </c:pt>
                <c:pt idx="9">
                  <c:v>586</c:v>
                </c:pt>
                <c:pt idx="12">
                  <c:v>563</c:v>
                </c:pt>
              </c:numCache>
            </c:numRef>
          </c:val>
          <c:extLst xmlns:c16r2="http://schemas.microsoft.com/office/drawing/2015/06/chart">
            <c:ext xmlns:c16="http://schemas.microsoft.com/office/drawing/2014/chart" uri="{C3380CC4-5D6E-409C-BE32-E72D297353CC}">
              <c16:uniqueId val="{00000008-3B45-4AF4-B8F2-271E5B27D8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58</c:v>
                </c:pt>
                <c:pt idx="3">
                  <c:v>39</c:v>
                </c:pt>
                <c:pt idx="6">
                  <c:v>29</c:v>
                </c:pt>
                <c:pt idx="9">
                  <c:v>20</c:v>
                </c:pt>
                <c:pt idx="12">
                  <c:v>11</c:v>
                </c:pt>
              </c:numCache>
            </c:numRef>
          </c:val>
          <c:extLst xmlns:c16r2="http://schemas.microsoft.com/office/drawing/2015/06/chart">
            <c:ext xmlns:c16="http://schemas.microsoft.com/office/drawing/2014/chart" uri="{C3380CC4-5D6E-409C-BE32-E72D297353CC}">
              <c16:uniqueId val="{00000009-3B45-4AF4-B8F2-271E5B27D8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4592</c:v>
                </c:pt>
                <c:pt idx="3">
                  <c:v>4600</c:v>
                </c:pt>
                <c:pt idx="6">
                  <c:v>4713</c:v>
                </c:pt>
                <c:pt idx="9">
                  <c:v>4754</c:v>
                </c:pt>
                <c:pt idx="12">
                  <c:v>4743</c:v>
                </c:pt>
              </c:numCache>
            </c:numRef>
          </c:val>
          <c:extLst xmlns:c16r2="http://schemas.microsoft.com/office/drawing/2015/06/chart">
            <c:ext xmlns:c16="http://schemas.microsoft.com/office/drawing/2014/chart" uri="{C3380CC4-5D6E-409C-BE32-E72D297353CC}">
              <c16:uniqueId val="{0000000A-3B45-4AF4-B8F2-271E5B27D83B}"/>
            </c:ext>
          </c:extLst>
        </c:ser>
        <c:gapWidth val="100"/>
        <c:overlap val="100"/>
        <c:axId val="271619968"/>
        <c:axId val="2716303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3B45-4AF4-B8F2-271E5B27D83B}"/>
            </c:ext>
          </c:extLst>
        </c:ser>
        <c:marker val="1"/>
        <c:axId val="271619968"/>
        <c:axId val="271630336"/>
      </c:lineChart>
      <c:catAx>
        <c:axId val="2716199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1630336"/>
        <c:crosses val="autoZero"/>
        <c:auto val="1"/>
        <c:lblAlgn val="ctr"/>
        <c:lblOffset val="100"/>
        <c:tickLblSkip val="1"/>
        <c:tickMarkSkip val="1"/>
      </c:catAx>
      <c:valAx>
        <c:axId val="2716303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61996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832E-2"/>
          <c:w val="0.89122665696781667"/>
          <c:h val="0.85862490608254238"/>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1960</c:v>
                </c:pt>
                <c:pt idx="1">
                  <c:v>1750</c:v>
                </c:pt>
                <c:pt idx="2">
                  <c:v>1121</c:v>
                </c:pt>
              </c:numCache>
            </c:numRef>
          </c:val>
          <c:extLst xmlns:c16r2="http://schemas.microsoft.com/office/drawing/2015/06/chart">
            <c:ext xmlns:c16="http://schemas.microsoft.com/office/drawing/2014/chart" uri="{C3380CC4-5D6E-409C-BE32-E72D297353CC}">
              <c16:uniqueId val="{00000000-B963-4E34-9C83-FFFF3FBE53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494</c:v>
                </c:pt>
                <c:pt idx="1">
                  <c:v>563</c:v>
                </c:pt>
                <c:pt idx="2">
                  <c:v>736</c:v>
                </c:pt>
              </c:numCache>
            </c:numRef>
          </c:val>
          <c:extLst xmlns:c16r2="http://schemas.microsoft.com/office/drawing/2015/06/chart">
            <c:ext xmlns:c16="http://schemas.microsoft.com/office/drawing/2014/chart" uri="{C3380CC4-5D6E-409C-BE32-E72D297353CC}">
              <c16:uniqueId val="{00000001-B963-4E34-9C83-FFFF3FBE5320}"/>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1662</c:v>
                </c:pt>
                <c:pt idx="1">
                  <c:v>1935</c:v>
                </c:pt>
                <c:pt idx="2">
                  <c:v>2465</c:v>
                </c:pt>
              </c:numCache>
            </c:numRef>
          </c:val>
          <c:extLst xmlns:c16r2="http://schemas.microsoft.com/office/drawing/2015/06/chart">
            <c:ext xmlns:c16="http://schemas.microsoft.com/office/drawing/2014/chart" uri="{C3380CC4-5D6E-409C-BE32-E72D297353CC}">
              <c16:uniqueId val="{00000002-B963-4E34-9C83-FFFF3FBE5320}"/>
            </c:ext>
          </c:extLst>
        </c:ser>
        <c:gapWidth val="120"/>
        <c:overlap val="100"/>
        <c:axId val="271492992"/>
        <c:axId val="271494528"/>
      </c:barChart>
      <c:catAx>
        <c:axId val="27149299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1494528"/>
        <c:crosses val="autoZero"/>
        <c:auto val="1"/>
        <c:lblAlgn val="ctr"/>
        <c:lblOffset val="100"/>
        <c:tickLblSkip val="1"/>
        <c:tickMarkSkip val="1"/>
      </c:catAx>
      <c:valAx>
        <c:axId val="27149452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14929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094"/>
          <c:y val="4.9232005384860722E-2"/>
          <c:w val="0.85776160330282736"/>
          <c:h val="0.77957208266474864"/>
        </c:manualLayout>
      </c:layout>
      <c:scatterChart>
        <c:scatterStyle val="lineMarker"/>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{452AC517-CDD2-4432-9A5B-8C165DB06902}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0AD-4077-A04C-49846B020873}"/>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{61A8C9F2-D922-4B30-A5EC-E20808D73111}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AD-4077-A04C-49846B020873}"/>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{4B3431FD-2D5A-48D4-AE47-FFD64420DA4D}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AD-4077-A04C-49846B020873}"/>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{AA8CD924-6129-4A3C-8E1B-7EFA9947C48B}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AD-4077-A04C-49846B020873}"/>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{6F9D9578-784C-4DC5-AD98-D0D38CC0A3B9}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AD-4077-A04C-49846B020873}"/>
                </c:ext>
              </c:extLst>
            </c:dLbl>
            <c:dLbl>
              <c:idx val="8"/>
              <c:tx>
                <c:strRef>
                  <c:f>[1]公会計指標分析・財政指標組合せ分析表!$BX$50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{B5D3B458-E20E-4A87-91AE-9CE7F27F8C27}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0AD-4077-A04C-49846B020873}"/>
                </c:ext>
              </c:extLst>
            </c:dLbl>
            <c:dLbl>
              <c:idx val="16"/>
              <c:tx>
                <c:strRef>
                  <c:f>[1]公会計指標分析・財政指標組合せ分析表!$CF$50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{95716954-ADC7-4F0E-AC7E-FB351B9F3054}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0AD-4077-A04C-49846B020873}"/>
                </c:ext>
              </c:extLst>
            </c:dLbl>
            <c:dLbl>
              <c:idx val="24"/>
              <c:tx>
                <c:strRef>
                  <c:f>[1]公会計指標分析・財政指標組合せ分析表!$CN$50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{4253DD6B-B79F-4EA1-B210-7DE646012FAD}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0AD-4077-A04C-49846B020873}"/>
                </c:ext>
              </c:extLst>
            </c:dLbl>
            <c:dLbl>
              <c:idx val="32"/>
              <c:tx>
                <c:strRef>
                  <c:f>[1]公会計指標分析・財政指標組合せ分析表!$CV$50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{F5C34C85-1540-4E79-8AEF-4A5E5540D926}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0AD-4077-A04C-49846B0208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#,##0.0;"▲ "#,##0.0</c:formatCode>
                <c:ptCount val="40"/>
                <c:pt idx="16">
                  <c:v>46.2</c:v>
                </c:pt>
                <c:pt idx="24">
                  <c:v>57.6</c:v>
                </c:pt>
              </c:numCache>
            </c:numRef>
          </c:xVal>
          <c:yVal>
            <c:numRef>
              <c:f>[1]公会計指標分析・財政指標組合せ分析表!$BP$51:$DC$51</c:f>
              <c:numCache>
                <c:formatCode>#,##0.0;"▲ "#,##0.0</c:formatCode>
                <c:ptCount val="40"/>
              </c:numCache>
            </c:numRef>
          </c:yVal>
          <c:extLst xmlns:c16r2="http://schemas.microsoft.com/office/drawing/2015/06/chart">
            <c:ext xmlns:c16="http://schemas.microsoft.com/office/drawing/2014/chart" uri="{C3380CC4-5D6E-409C-BE32-E72D297353CC}">
              <c16:uniqueId val="{00000009-10AD-4077-A04C-49846B02087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{7460E489-D0C0-4914-B206-E97733C59808}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0AD-4077-A04C-49846B020873}"/>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{9E2EC11B-BAAD-472A-83D5-38CF5DEFFE37}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AD-4077-A04C-49846B020873}"/>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{57D4E9E0-C623-46F3-8B62-37DA0F1AA41C}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AD-4077-A04C-49846B020873}"/>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{63AC6EBF-34CD-43F5-8A17-2DF1A54B2412}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AD-4077-A04C-49846B020873}"/>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{6D465B05-F311-4395-AE9C-8A4B325477A2}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AD-4077-A04C-49846B020873}"/>
                </c:ext>
              </c:extLst>
            </c:dLbl>
            <c:dLbl>
              <c:idx val="8"/>
              <c:tx>
                <c:strRef>
                  <c:f>[1]公会計指標分析・財政指標組合せ分析表!$BX$50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{484BA0B4-DFC4-45A3-940E-28326790DEAD}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0AD-4077-A04C-49846B020873}"/>
                </c:ext>
              </c:extLst>
            </c:dLbl>
            <c:dLbl>
              <c:idx val="16"/>
              <c:layout/>
              <c:tx>
                <c:strRef>
                  <c:f>[1]公会計指標分析・財政指標組合せ分析表!$CF$50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{F1A417BE-366C-47A7-A6DB-4A6D3E37E2BF}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0AD-4077-A04C-49846B020873}"/>
                </c:ext>
              </c:extLst>
            </c:dLbl>
            <c:dLbl>
              <c:idx val="24"/>
              <c:layout/>
              <c:tx>
                <c:strRef>
                  <c:f>[1]公会計指標分析・財政指標組合せ分析表!$CN$50</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{02E22419-4EA7-4811-A54F-372A9C3A99E9}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0AD-4077-A04C-49846B020873}"/>
                </c:ext>
              </c:extLst>
            </c:dLbl>
            <c:dLbl>
              <c:idx val="32"/>
              <c:tx>
                <c:strRef>
                  <c:f>[1]公会計指標分析・財政指標組合せ分析表!$CV$50</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{BB6559E2-95D6-4057-B007-7256ADA1496A}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0AD-4077-A04C-49846B0208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#,##0.0;"▲ "#,##0.0</c:formatCode>
                <c:ptCount val="40"/>
                <c:pt idx="16">
                  <c:v>55.3</c:v>
                </c:pt>
                <c:pt idx="24">
                  <c:v>56.3</c:v>
                </c:pt>
              </c:numCache>
            </c:numRef>
          </c:xVal>
          <c:yVal>
            <c:numRef>
              <c:f>[1]公会計指標分析・財政指標組合せ分析表!$BP$55:$DC$55</c:f>
              <c:numCache>
                <c:formatCode>#,##0.0;"▲ "#,##0.0</c:formatCode>
                <c:ptCount val="40"/>
                <c:pt idx="16">
                  <c:v>0</c:v>
                </c:pt>
                <c:pt idx="24">
                  <c:v>0</c:v>
                </c:pt>
              </c:numCache>
            </c:numRef>
          </c:yVal>
          <c:extLst xmlns:c16r2="http://schemas.microsoft.com/office/drawing/2015/06/chart">
            <c:ext xmlns:c16="http://schemas.microsoft.com/office/drawing/2014/chart" uri="{C3380CC4-5D6E-409C-BE32-E72D297353CC}">
              <c16:uniqueId val="{00000013-10AD-4077-A04C-49846B020873}"/>
            </c:ext>
          </c:extLst>
        </c:ser>
        <c:dLbls>
          <c:showVal val="1"/>
        </c:dLbls>
        <c:axId val="307067520"/>
        <c:axId val="307086080"/>
      </c:scatterChart>
      <c:valAx>
        <c:axId val="307067520"/>
        <c:scaling>
          <c:orientation val="minMax"/>
          <c:max val="56.4"/>
          <c:min val="55.2"/>
        </c:scaling>
        <c:axPos val="b"/>
        <c:title>
          <c:tx>
            <c:rich>
              <a:bodyPr/>
              <a:lstStyle/>
              <a:p>
                <a:pPr>
                  <a:defRPr/>
                </a:pPr>
                <a:r>
                  <a:rPr lang="ja-JP" altLang="en-US" sz="1050" b="0"/>
                  <a:t>有形固定資産減価償却率</a:t>
                </a:r>
              </a:p>
            </c:rich>
          </c:tx>
          <c:layout>
            <c:manualLayout>
              <c:xMode val="edge"/>
              <c:yMode val="edge"/>
              <c:x val="0.41341562393161874"/>
              <c:y val="0.9079295158738837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086080"/>
        <c:crosses val="autoZero"/>
        <c:crossBetween val="midCat"/>
      </c:valAx>
      <c:valAx>
        <c:axId val="30708608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0706752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228"/>
        </c:manualLayout>
      </c:layout>
      <c:scatterChart>
        <c:scatterStyle val="lineMarker"/>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{F7526591-C46E-4410-A93C-E6E171A43281}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417-4626-99A0-7E3D78B76651}"/>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{AAEF5556-AA41-45E7-AC93-D802548D4BBD}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17-4626-99A0-7E3D78B76651}"/>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{71B0F029-9D4A-4EED-98A1-345D6042C1C9}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17-4626-99A0-7E3D78B76651}"/>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{EBD7CFC2-97B2-456D-887A-455C4CBC0B9F}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17-4626-99A0-7E3D78B76651}"/>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{ABE4CF8C-2CA2-451A-B391-4BCB05D5C601}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17-4626-99A0-7E3D78B76651}"/>
                </c:ext>
              </c:extLst>
            </c:dLbl>
            <c:dLbl>
              <c:idx val="8"/>
              <c:tx>
                <c:strRef>
                  <c:f>[1]公会計指標分析・財政指標組合せ分析表!$BX$72</c:f>
                  <c:strCache>
                    <c:ptCount val="1"/>
                    <c:pt idx="0">
                      <c:v>H26</c:v>
                    </c:pt>
                  </c:strCache>
                </c:strRef>
              </c:tx>
              <c:dLblPos val="r"/>
              <c:showVal val="1"/>
              <c:extLst xmlns:c16r2="http://schemas.microsoft.com/office/drawing/2015/06/chart">
                <c:ext xmlns:c15="http://schemas.microsoft.com/office/drawing/2012/chart" uri="{CE6537A1-D6FC-4f65-9D91-7224C49458BB}">
                  <c15:dlblFieldTable>
                    <c15:dlblFTEntry>
                      <c15:txfldGUID>{DF489CF4-65D3-4E33-9A6C-07F17780648B}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417-4626-99A0-7E3D78B76651}"/>
                </c:ext>
              </c:extLst>
            </c:dLbl>
            <c:dLbl>
              <c:idx val="16"/>
              <c:tx>
                <c:strRef>
                  <c:f>[1]公会計指標分析・財政指標組合せ分析表!$CF$72</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{B5791B4D-A5E9-4DE0-BC05-B6F5771ECF52}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417-4626-99A0-7E3D78B76651}"/>
                </c:ext>
              </c:extLst>
            </c:dLbl>
            <c:dLbl>
              <c:idx val="24"/>
              <c:tx>
                <c:strRef>
                  <c:f>[1]公会計指標分析・財政指標組合せ分析表!$CN$72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{22D59027-3AC6-447F-834A-48B17ED541DE}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417-4626-99A0-7E3D78B76651}"/>
                </c:ext>
              </c:extLst>
            </c:dLbl>
            <c:dLbl>
              <c:idx val="32"/>
              <c:tx>
                <c:strRef>
                  <c:f>[1]公会計指標分析・財政指標組合せ分析表!$CV$72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{9E5CECBA-D252-4789-BEFE-5EDA21872F8C}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417-4626-99A0-7E3D78B766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#,##0.0;"▲ "#,##0.0</c:formatCode>
                <c:ptCount val="40"/>
                <c:pt idx="0">
                  <c:v>10.3</c:v>
                </c:pt>
                <c:pt idx="8">
                  <c:v>8.8000000000000007</c:v>
                </c:pt>
                <c:pt idx="16">
                  <c:v>7.8</c:v>
                </c:pt>
                <c:pt idx="24">
                  <c:v>7.2</c:v>
                </c:pt>
                <c:pt idx="32">
                  <c:v>6.6</c:v>
                </c:pt>
              </c:numCache>
            </c:numRef>
          </c:xVal>
          <c:yVal>
            <c:numRef>
              <c:f>[1]公会計指標分析・財政指標組合せ分析表!$BP$73:$DC$73</c:f>
              <c:numCache>
                <c:formatCode>#,##0.0;"▲ "#,##0.0</c:formatCode>
                <c:ptCount val="40"/>
              </c:numCache>
            </c:numRef>
          </c:yVal>
          <c:extLst xmlns:c16r2="http://schemas.microsoft.com/office/drawing/2015/06/chart">
            <c:ext xmlns:c16="http://schemas.microsoft.com/office/drawing/2014/chart" uri="{C3380CC4-5D6E-409C-BE32-E72D297353CC}">
              <c16:uniqueId val="{00000009-F417-4626-99A0-7E3D78B76651}"/>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[1]公会計指標分析・財政指標組合せ分析表!$BP$72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{5BA59BBE-54DF-4CE1-8846-58288A925023}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417-4626-99A0-7E3D78B766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{6C0217C3-AE0D-4951-BA90-F12531746663}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17-4626-99A0-7E3D78B76651}"/>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{4E34D196-6763-4767-A8F8-201FBC8BA7CF}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17-4626-99A0-7E3D78B76651}"/>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{00929D90-FE23-4EDA-92B9-3F132C74AA16}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17-4626-99A0-7E3D78B76651}"/>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{C69A19B6-9505-4077-A8BC-F4E21AF5CC4A}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17-4626-99A0-7E3D78B76651}"/>
                </c:ext>
              </c:extLst>
            </c:dLbl>
            <c:dLbl>
              <c:idx val="8"/>
              <c:layout/>
              <c:tx>
                <c:strRef>
                  <c:f>[1]公会計指標分析・財政指標組合せ分析表!$BX$72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{72E7DC98-0546-4B19-8223-4FE962CF4EF8}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417-4626-99A0-7E3D78B76651}"/>
                </c:ext>
              </c:extLst>
            </c:dLbl>
            <c:dLbl>
              <c:idx val="16"/>
              <c:layout/>
              <c:tx>
                <c:strRef>
                  <c:f>[1]公会計指標分析・財政指標組合せ分析表!$CF$72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{B420F5F8-163B-4692-8BA0-C39EC0C50C6E}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417-4626-99A0-7E3D78B76651}"/>
                </c:ext>
              </c:extLst>
            </c:dLbl>
            <c:dLbl>
              <c:idx val="24"/>
              <c:layout>
                <c:manualLayout>
                  <c:x val="-4.5160355153971293E-2"/>
                  <c:y val="-6.2416647087794007E-2"/>
                </c:manualLayout>
              </c:layout>
              <c:tx>
                <c:strRef>
                  <c:f>[1]公会計指標分析・財政指標組合せ分析表!$CN$72</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{36FDBA57-502F-473E-AB23-E1ACBECBF59F}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417-4626-99A0-7E3D78B76651}"/>
                </c:ext>
              </c:extLst>
            </c:dLbl>
            <c:dLbl>
              <c:idx val="32"/>
              <c:layout>
                <c:manualLayout>
                  <c:x val="-1.8235628084249993E-2"/>
                  <c:y val="-6.2416647087794007E-2"/>
                </c:manualLayout>
              </c:layout>
              <c:tx>
                <c:strRef>
                  <c:f>[1]公会計指標分析・財政指標組合せ分析表!$CV$72</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{B8D42955-70AA-48BE-BDF9-42F815650864}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417-4626-99A0-7E3D78B766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#,##0.0;"▲ "#,##0.0</c:formatCode>
                <c:ptCount val="40"/>
                <c:pt idx="0">
                  <c:v>9.8000000000000007</c:v>
                </c:pt>
                <c:pt idx="8">
                  <c:v>9.1</c:v>
                </c:pt>
                <c:pt idx="16">
                  <c:v>8.6</c:v>
                </c:pt>
                <c:pt idx="24">
                  <c:v>8.5</c:v>
                </c:pt>
                <c:pt idx="32">
                  <c:v>8.5</c:v>
                </c:pt>
              </c:numCache>
            </c:numRef>
          </c:xVal>
          <c:yVal>
            <c:numRef>
              <c:f>[1]公会計指標分析・財政指標組合せ分析表!$BP$77:$DC$77</c:f>
              <c:numCache>
                <c:formatCode>#,##0.0;"▲ "#,##0.0</c:formatCode>
                <c:ptCount val="40"/>
                <c:pt idx="0">
                  <c:v>0</c:v>
                </c:pt>
                <c:pt idx="8">
                  <c:v>0</c:v>
                </c:pt>
                <c:pt idx="16">
                  <c:v>0</c:v>
                </c:pt>
                <c:pt idx="24">
                  <c:v>0</c:v>
                </c:pt>
                <c:pt idx="32">
                  <c:v>0</c:v>
                </c:pt>
              </c:numCache>
            </c:numRef>
          </c:yVal>
          <c:extLst xmlns:c16r2="http://schemas.microsoft.com/office/drawing/2015/06/chart">
            <c:ext xmlns:c16="http://schemas.microsoft.com/office/drawing/2014/chart" uri="{C3380CC4-5D6E-409C-BE32-E72D297353CC}">
              <c16:uniqueId val="{00000013-F417-4626-99A0-7E3D78B76651}"/>
            </c:ext>
          </c:extLst>
        </c:ser>
        <c:dLbls>
          <c:showVal val="1"/>
        </c:dLbls>
        <c:axId val="307177728"/>
        <c:axId val="307220864"/>
      </c:scatterChart>
      <c:valAx>
        <c:axId val="307177728"/>
        <c:scaling>
          <c:orientation val="minMax"/>
          <c:max val="10"/>
          <c:min val="8.4"/>
        </c:scaling>
        <c:axPos val="b"/>
        <c:title>
          <c:tx>
            <c:rich>
              <a:bodyPr/>
              <a:lstStyle/>
              <a:p>
                <a:pPr>
                  <a:defRPr/>
                </a:pPr>
                <a:r>
                  <a:rPr lang="ja-JP" altLang="en-US" sz="1050" b="0"/>
                  <a:t>実質公債費比率</a:t>
                </a:r>
              </a:p>
            </c:rich>
          </c:tx>
          <c:layout>
            <c:manualLayout>
              <c:xMode val="edge"/>
              <c:yMode val="edge"/>
              <c:x val="0.46792889130339826"/>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220864"/>
        <c:crosses val="autoZero"/>
        <c:crossBetween val="midCat"/>
      </c:valAx>
      <c:valAx>
        <c:axId val="307220864"/>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639"/>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307177728"/>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元利償還金については、着実に償還を終了させ残額が減少している状況。今後は大型事業実施に伴う地方債の発行が予定されることから、償還額の平準化を図り、実質公債費比率の安定化を図る。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将来負担比率については、現在のところ発生していない。今後も将来負担を見込んだ計画的な基金造成により、将来負担の軽減を図る。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北海道訓子府町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（増減理由）続く大型事業の財源とする特目基金や、それに伴い発行される地方債の償還に対する減債基金に、計画的に積立をしていることから増額傾向にある。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今後とも、将来実施予定の大型事業に備え、計画的な積立を実施していく。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社会資本整備基金～主に資産形成のための投資事業に充当するための基金、鉄道跡地整備基金～私鉄廃止時の解散配分金原資の基金で、地方交通対策関係に充当するための基金。産業後継者育成基金～産業後継者の研修等に充当するための基金。地域活性化基金～主に政策的なソフト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整備基金～新たに、継続して実施される農業基盤整備事業で特定財源の予定が無いものの財源として増額して積立て。地域活性化基金～電子行政に資するため及び周年行事の財源とするため、増額して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産業後継者育成基金と鉄道跡地整備基金については、基金が枯渇していくこととなるため、継続するか廃止するかの検討が必要である。社会資本整備基金については、今後の大型事業に対応できるよう計画的な積立てを実施していく。地域活性化基金については、周年行事・電子行政施策に充当するため基金造成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条例により、前年度繰越金の半額以上を財政調整基金に積み立てることとなっているため、一定の積立額はあるが、大型事業実施に伴い財源不足があることから、積立額以上の取崩しを行っており、減額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（今後の方針）今後も、条例の規定どおりに積立てを実施していく。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（増減理由）大型事業実施による地方債の発行が進んでいることから、将来償還が開始された時に備えるため、計画的に積み立てていることから増額となっている。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（今後の方針）積立財源の償還に対する適切な充当と計画的な積立を今後とも実施していく。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3" name="直線コネクタ 72"/>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4"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5" name="直線コネクタ 74"/>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6"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7" name="直線コネクタ 76"/>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8"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フローチャート: 判断 78"/>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0" name="フローチャート: 判断 79"/>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1" name="フローチャート: 判断 80"/>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87" name="楕円 86"/>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166642</xdr:rowOff>
    </xdr:from>
    <xdr:to>
      <xdr:col>15</xdr:col>
      <xdr:colOff>187325</xdr:colOff>
      <xdr:row>32</xdr:row>
      <xdr:rowOff>96792</xdr:rowOff>
    </xdr:to>
    <xdr:sp macro="" textlink="">
      <xdr:nvSpPr>
        <xdr:cNvPr id="88" name="楕円 87"/>
        <xdr:cNvSpPr/>
      </xdr:nvSpPr>
      <xdr:spPr>
        <a:xfrm>
          <a:off x="323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37283</xdr:rowOff>
    </xdr:from>
    <xdr:to>
      <xdr:col>19</xdr:col>
      <xdr:colOff>136525</xdr:colOff>
      <xdr:row>32</xdr:row>
      <xdr:rowOff>45992</xdr:rowOff>
    </xdr:to>
    <xdr:cxnSp macro="">
      <xdr:nvCxnSpPr>
        <xdr:cNvPr id="89" name="直線コネクタ 88"/>
        <xdr:cNvCxnSpPr/>
      </xdr:nvCxnSpPr>
      <xdr:spPr>
        <a:xfrm flipV="1">
          <a:off x="3289300" y="5952308"/>
          <a:ext cx="76200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0"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91"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92" name="n_1main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87919</xdr:rowOff>
    </xdr:from>
    <xdr:ext cx="405111" cy="259045"/>
    <xdr:sp macro="" textlink="">
      <xdr:nvSpPr>
        <xdr:cNvPr id="93" name="n_2mainValue有形固定資産減価償却率"/>
        <xdr:cNvSpPr txBox="1"/>
      </xdr:nvSpPr>
      <xdr:spPr>
        <a:xfrm>
          <a:off x="3086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債務償還可能年数は類似団体平均を下回っており、主な内容は大型事業の抑制による起債発行額を抑えたことと、職員人件費の独自削減の効果によるもの。今後も同様の取り組みを進める。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2" name="直線コネクタ 12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26" name="直線コネクタ 12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27"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8" name="フローチャート: 判断 12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4" name="楕円 133"/>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5" name="債務償還可能年数該当値テキスト"/>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0" name="楕円 69"/>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71" name="楕円 70"/>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0</xdr:rowOff>
    </xdr:from>
    <xdr:to>
      <xdr:col>19</xdr:col>
      <xdr:colOff>177800</xdr:colOff>
      <xdr:row>38</xdr:row>
      <xdr:rowOff>36195</xdr:rowOff>
    </xdr:to>
    <xdr:cxnSp macro="">
      <xdr:nvCxnSpPr>
        <xdr:cNvPr id="72" name="直線コネクタ 71"/>
        <xdr:cNvCxnSpPr/>
      </xdr:nvCxnSpPr>
      <xdr:spPr>
        <a:xfrm flipV="1">
          <a:off x="2908300" y="65151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4"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67327</xdr:rowOff>
    </xdr:from>
    <xdr:ext cx="405111" cy="259045"/>
    <xdr:sp macro="" textlink="">
      <xdr:nvSpPr>
        <xdr:cNvPr id="75" name="n_1main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6" name="n_2main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6" name="テキスト ボックス 95"/>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8" name="テキスト ボックス 97"/>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2" name="直線コネクタ 101"/>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3"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4" name="直線コネクタ 103"/>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5"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6" name="直線コネクタ 105"/>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7"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8" name="フローチャート: 判断 107"/>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9" name="フローチャート: 判断 108"/>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0" name="フローチャート: 判断 109"/>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20120</xdr:rowOff>
    </xdr:from>
    <xdr:to>
      <xdr:col>50</xdr:col>
      <xdr:colOff>165100</xdr:colOff>
      <xdr:row>39</xdr:row>
      <xdr:rowOff>121720</xdr:rowOff>
    </xdr:to>
    <xdr:sp macro="" textlink="">
      <xdr:nvSpPr>
        <xdr:cNvPr id="116" name="楕円 115"/>
        <xdr:cNvSpPr/>
      </xdr:nvSpPr>
      <xdr:spPr>
        <a:xfrm>
          <a:off x="9588500" y="67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26641</xdr:rowOff>
    </xdr:from>
    <xdr:to>
      <xdr:col>46</xdr:col>
      <xdr:colOff>38100</xdr:colOff>
      <xdr:row>39</xdr:row>
      <xdr:rowOff>128241</xdr:rowOff>
    </xdr:to>
    <xdr:sp macro="" textlink="">
      <xdr:nvSpPr>
        <xdr:cNvPr id="117" name="楕円 116"/>
        <xdr:cNvSpPr/>
      </xdr:nvSpPr>
      <xdr:spPr>
        <a:xfrm>
          <a:off x="8699500" y="67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70920</xdr:rowOff>
    </xdr:from>
    <xdr:to>
      <xdr:col>50</xdr:col>
      <xdr:colOff>114300</xdr:colOff>
      <xdr:row>39</xdr:row>
      <xdr:rowOff>77441</xdr:rowOff>
    </xdr:to>
    <xdr:cxnSp macro="">
      <xdr:nvCxnSpPr>
        <xdr:cNvPr id="118" name="直線コネクタ 117"/>
        <xdr:cNvCxnSpPr/>
      </xdr:nvCxnSpPr>
      <xdr:spPr>
        <a:xfrm flipV="1">
          <a:off x="8750300" y="6757470"/>
          <a:ext cx="889000" cy="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19"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0"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112847</xdr:rowOff>
    </xdr:from>
    <xdr:ext cx="534377" cy="259045"/>
    <xdr:sp macro="" textlink="">
      <xdr:nvSpPr>
        <xdr:cNvPr id="121" name="n_1mainValue【道路】&#10;一人当たり延長"/>
        <xdr:cNvSpPr txBox="1"/>
      </xdr:nvSpPr>
      <xdr:spPr>
        <a:xfrm>
          <a:off x="9359411" y="67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119368</xdr:rowOff>
    </xdr:from>
    <xdr:ext cx="534377" cy="259045"/>
    <xdr:sp macro="" textlink="">
      <xdr:nvSpPr>
        <xdr:cNvPr id="122" name="n_2mainValue【道路】&#10;一人当たり延長"/>
        <xdr:cNvSpPr txBox="1"/>
      </xdr:nvSpPr>
      <xdr:spPr>
        <a:xfrm>
          <a:off x="8483111" y="68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8" name="直線コネクタ 147"/>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9"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0" name="直線コネクタ 14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1"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2" name="直線コネクタ 151"/>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3"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54" name="フローチャート: 判断 153"/>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55" name="フローチャート: 判断 154"/>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6" name="フローチャート: 判断 155"/>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62" name="楕円 161"/>
        <xdr:cNvSpPr/>
      </xdr:nvSpPr>
      <xdr:spPr>
        <a:xfrm>
          <a:off x="3746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171269</xdr:rowOff>
    </xdr:from>
    <xdr:to>
      <xdr:col>15</xdr:col>
      <xdr:colOff>101600</xdr:colOff>
      <xdr:row>60</xdr:row>
      <xdr:rowOff>101419</xdr:rowOff>
    </xdr:to>
    <xdr:sp macro="" textlink="">
      <xdr:nvSpPr>
        <xdr:cNvPr id="163" name="楕円 162"/>
        <xdr:cNvSpPr/>
      </xdr:nvSpPr>
      <xdr:spPr>
        <a:xfrm>
          <a:off x="2857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50619</xdr:rowOff>
    </xdr:from>
    <xdr:to>
      <xdr:col>19</xdr:col>
      <xdr:colOff>177800</xdr:colOff>
      <xdr:row>60</xdr:row>
      <xdr:rowOff>93073</xdr:rowOff>
    </xdr:to>
    <xdr:cxnSp macro="">
      <xdr:nvCxnSpPr>
        <xdr:cNvPr id="164" name="直線コネクタ 163"/>
        <xdr:cNvCxnSpPr/>
      </xdr:nvCxnSpPr>
      <xdr:spPr>
        <a:xfrm>
          <a:off x="2908300" y="1033761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34670</xdr:rowOff>
    </xdr:from>
    <xdr:ext cx="405111" cy="259045"/>
    <xdr:sp macro="" textlink="">
      <xdr:nvSpPr>
        <xdr:cNvPr id="165" name="n_1aveValue【橋りょう・トンネル】&#10;有形固定資産減価償却率"/>
        <xdr:cNvSpPr txBox="1"/>
      </xdr:nvSpPr>
      <xdr:spPr>
        <a:xfrm>
          <a:off x="3582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66"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135000</xdr:rowOff>
    </xdr:from>
    <xdr:ext cx="405111" cy="259045"/>
    <xdr:sp macro="" textlink="">
      <xdr:nvSpPr>
        <xdr:cNvPr id="167" name="n_1mainValue【橋りょう・トンネル】&#10;有形固定資産減価償却率"/>
        <xdr:cNvSpPr txBox="1"/>
      </xdr:nvSpPr>
      <xdr:spPr>
        <a:xfrm>
          <a:off x="35820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92546</xdr:rowOff>
    </xdr:from>
    <xdr:ext cx="405111" cy="259045"/>
    <xdr:sp macro="" textlink="">
      <xdr:nvSpPr>
        <xdr:cNvPr id="168" name="n_2mainValue【橋りょう・トンネル】&#10;有形固定資産減価償却率"/>
        <xdr:cNvSpPr txBox="1"/>
      </xdr:nvSpPr>
      <xdr:spPr>
        <a:xfrm>
          <a:off x="2705744" y="1037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9" name="直線コネクタ 17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0" name="テキスト ボックス 17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1" name="直線コネクタ 18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2" name="テキスト ボックス 18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3" name="直線コネクタ 18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4" name="テキスト ボックス 18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5" name="直線コネクタ 18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6" name="テキスト ボックス 18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0" name="直線コネクタ 189"/>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91"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92" name="直線コネクタ 191"/>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93"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94" name="直線コネクタ 193"/>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95"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96" name="フローチャート: 判断 195"/>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97" name="フローチャート: 判断 196"/>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98" name="フローチャート: 判断 197"/>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86922</xdr:rowOff>
    </xdr:from>
    <xdr:to>
      <xdr:col>50</xdr:col>
      <xdr:colOff>165100</xdr:colOff>
      <xdr:row>64</xdr:row>
      <xdr:rowOff>17072</xdr:rowOff>
    </xdr:to>
    <xdr:sp macro="" textlink="">
      <xdr:nvSpPr>
        <xdr:cNvPr id="204" name="楕円 203"/>
        <xdr:cNvSpPr/>
      </xdr:nvSpPr>
      <xdr:spPr>
        <a:xfrm>
          <a:off x="9588500" y="108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90295</xdr:rowOff>
    </xdr:from>
    <xdr:to>
      <xdr:col>46</xdr:col>
      <xdr:colOff>38100</xdr:colOff>
      <xdr:row>64</xdr:row>
      <xdr:rowOff>20445</xdr:rowOff>
    </xdr:to>
    <xdr:sp macro="" textlink="">
      <xdr:nvSpPr>
        <xdr:cNvPr id="205" name="楕円 204"/>
        <xdr:cNvSpPr/>
      </xdr:nvSpPr>
      <xdr:spPr>
        <a:xfrm>
          <a:off x="8699500" y="108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137722</xdr:rowOff>
    </xdr:from>
    <xdr:to>
      <xdr:col>50</xdr:col>
      <xdr:colOff>114300</xdr:colOff>
      <xdr:row>63</xdr:row>
      <xdr:rowOff>141095</xdr:rowOff>
    </xdr:to>
    <xdr:cxnSp macro="">
      <xdr:nvCxnSpPr>
        <xdr:cNvPr id="206" name="直線コネクタ 205"/>
        <xdr:cNvCxnSpPr/>
      </xdr:nvCxnSpPr>
      <xdr:spPr>
        <a:xfrm flipV="1">
          <a:off x="8750300" y="10939072"/>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07"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08"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8199</xdr:rowOff>
    </xdr:from>
    <xdr:ext cx="534377" cy="259045"/>
    <xdr:sp macro="" textlink="">
      <xdr:nvSpPr>
        <xdr:cNvPr id="209" name="n_1mainValue【橋りょう・トンネル】&#10;一人当たり有形固定資産（償却資産）額"/>
        <xdr:cNvSpPr txBox="1"/>
      </xdr:nvSpPr>
      <xdr:spPr>
        <a:xfrm>
          <a:off x="9359411" y="109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11572</xdr:rowOff>
    </xdr:from>
    <xdr:ext cx="534377" cy="259045"/>
    <xdr:sp macro="" textlink="">
      <xdr:nvSpPr>
        <xdr:cNvPr id="210" name="n_2mainValue【橋りょう・トンネル】&#10;一人当たり有形固定資産（償却資産）額"/>
        <xdr:cNvSpPr txBox="1"/>
      </xdr:nvSpPr>
      <xdr:spPr>
        <a:xfrm>
          <a:off x="8483111" y="1098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35" name="直線コネクタ 234"/>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36"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37" name="直線コネクタ 236"/>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40"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41" name="フローチャート: 判断 240"/>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42" name="フローチャート: 判断 241"/>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43" name="フローチャート: 判断 242"/>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145414</xdr:rowOff>
    </xdr:from>
    <xdr:to>
      <xdr:col>20</xdr:col>
      <xdr:colOff>38100</xdr:colOff>
      <xdr:row>82</xdr:row>
      <xdr:rowOff>75564</xdr:rowOff>
    </xdr:to>
    <xdr:sp macro="" textlink="">
      <xdr:nvSpPr>
        <xdr:cNvPr id="249" name="楕円 248"/>
        <xdr:cNvSpPr/>
      </xdr:nvSpPr>
      <xdr:spPr>
        <a:xfrm>
          <a:off x="3746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164464</xdr:rowOff>
    </xdr:from>
    <xdr:to>
      <xdr:col>15</xdr:col>
      <xdr:colOff>101600</xdr:colOff>
      <xdr:row>82</xdr:row>
      <xdr:rowOff>94614</xdr:rowOff>
    </xdr:to>
    <xdr:sp macro="" textlink="">
      <xdr:nvSpPr>
        <xdr:cNvPr id="250" name="楕円 249"/>
        <xdr:cNvSpPr/>
      </xdr:nvSpPr>
      <xdr:spPr>
        <a:xfrm>
          <a:off x="2857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24764</xdr:rowOff>
    </xdr:from>
    <xdr:to>
      <xdr:col>19</xdr:col>
      <xdr:colOff>177800</xdr:colOff>
      <xdr:row>82</xdr:row>
      <xdr:rowOff>43814</xdr:rowOff>
    </xdr:to>
    <xdr:cxnSp macro="">
      <xdr:nvCxnSpPr>
        <xdr:cNvPr id="251" name="直線コネクタ 250"/>
        <xdr:cNvCxnSpPr/>
      </xdr:nvCxnSpPr>
      <xdr:spPr>
        <a:xfrm flipV="1">
          <a:off x="2908300" y="140836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55897</xdr:rowOff>
    </xdr:from>
    <xdr:ext cx="405111" cy="259045"/>
    <xdr:sp macro="" textlink="">
      <xdr:nvSpPr>
        <xdr:cNvPr id="252" name="n_1aveValue【公営住宅】&#10;有形固定資産減価償却率"/>
        <xdr:cNvSpPr txBox="1"/>
      </xdr:nvSpPr>
      <xdr:spPr>
        <a:xfrm>
          <a:off x="3582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53"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66691</xdr:rowOff>
    </xdr:from>
    <xdr:ext cx="405111" cy="259045"/>
    <xdr:sp macro="" textlink="">
      <xdr:nvSpPr>
        <xdr:cNvPr id="254" name="n_1mainValue【公営住宅】&#10;有形固定資産減価償却率"/>
        <xdr:cNvSpPr txBox="1"/>
      </xdr:nvSpPr>
      <xdr:spPr>
        <a:xfrm>
          <a:off x="35820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85741</xdr:rowOff>
    </xdr:from>
    <xdr:ext cx="405111" cy="259045"/>
    <xdr:sp macro="" textlink="">
      <xdr:nvSpPr>
        <xdr:cNvPr id="255" name="n_2mainValue【公営住宅】&#10;有形固定資産減価償却率"/>
        <xdr:cNvSpPr txBox="1"/>
      </xdr:nvSpPr>
      <xdr:spPr>
        <a:xfrm>
          <a:off x="2705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7" name="テキスト ボックス 27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79" name="直線コネクタ 278"/>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80"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81" name="直線コネクタ 280"/>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82"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83" name="直線コネクタ 282"/>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84"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85" name="フローチャート: 判断 284"/>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86" name="フローチャート: 判断 285"/>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87" name="フローチャート: 判断 286"/>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76645</xdr:rowOff>
    </xdr:from>
    <xdr:to>
      <xdr:col>50</xdr:col>
      <xdr:colOff>165100</xdr:colOff>
      <xdr:row>83</xdr:row>
      <xdr:rowOff>6795</xdr:rowOff>
    </xdr:to>
    <xdr:sp macro="" textlink="">
      <xdr:nvSpPr>
        <xdr:cNvPr id="293" name="楕円 292"/>
        <xdr:cNvSpPr/>
      </xdr:nvSpPr>
      <xdr:spPr>
        <a:xfrm>
          <a:off x="95885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32638</xdr:rowOff>
    </xdr:from>
    <xdr:to>
      <xdr:col>46</xdr:col>
      <xdr:colOff>38100</xdr:colOff>
      <xdr:row>81</xdr:row>
      <xdr:rowOff>134238</xdr:rowOff>
    </xdr:to>
    <xdr:sp macro="" textlink="">
      <xdr:nvSpPr>
        <xdr:cNvPr id="294" name="楕円 293"/>
        <xdr:cNvSpPr/>
      </xdr:nvSpPr>
      <xdr:spPr>
        <a:xfrm>
          <a:off x="8699500" y="139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83438</xdr:rowOff>
    </xdr:from>
    <xdr:to>
      <xdr:col>50</xdr:col>
      <xdr:colOff>114300</xdr:colOff>
      <xdr:row>82</xdr:row>
      <xdr:rowOff>127445</xdr:rowOff>
    </xdr:to>
    <xdr:cxnSp macro="">
      <xdr:nvCxnSpPr>
        <xdr:cNvPr id="295" name="直線コネクタ 294"/>
        <xdr:cNvCxnSpPr/>
      </xdr:nvCxnSpPr>
      <xdr:spPr>
        <a:xfrm>
          <a:off x="8750300" y="13970888"/>
          <a:ext cx="889000" cy="2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296"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297"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23322</xdr:rowOff>
    </xdr:from>
    <xdr:ext cx="469744" cy="259045"/>
    <xdr:sp macro="" textlink="">
      <xdr:nvSpPr>
        <xdr:cNvPr id="298" name="n_1mainValue【公営住宅】&#10;一人当たり面積"/>
        <xdr:cNvSpPr txBox="1"/>
      </xdr:nvSpPr>
      <xdr:spPr>
        <a:xfrm>
          <a:off x="9391727" y="1391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150765</xdr:rowOff>
    </xdr:from>
    <xdr:ext cx="469744" cy="259045"/>
    <xdr:sp macro="" textlink="">
      <xdr:nvSpPr>
        <xdr:cNvPr id="299" name="n_2mainValue【公営住宅】&#10;一人当たり面積"/>
        <xdr:cNvSpPr txBox="1"/>
      </xdr:nvSpPr>
      <xdr:spPr>
        <a:xfrm>
          <a:off x="8515427" y="1369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41" name="直線コネクタ 340"/>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42"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43" name="直線コネクタ 342"/>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4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45" name="直線コネクタ 34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46"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47" name="フローチャート: 判断 346"/>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48" name="フローチャート: 判断 347"/>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49" name="フローチャート: 判断 34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355" name="楕円 354"/>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356" name="楕円 355"/>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68035</xdr:rowOff>
    </xdr:from>
    <xdr:to>
      <xdr:col>81</xdr:col>
      <xdr:colOff>50800</xdr:colOff>
      <xdr:row>42</xdr:row>
      <xdr:rowOff>92528</xdr:rowOff>
    </xdr:to>
    <xdr:cxnSp macro="">
      <xdr:nvCxnSpPr>
        <xdr:cNvPr id="357" name="直線コネクタ 356"/>
        <xdr:cNvCxnSpPr/>
      </xdr:nvCxnSpPr>
      <xdr:spPr>
        <a:xfrm flipV="1">
          <a:off x="14592300" y="70974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58"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5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360" name="n_1mainValue【認定こども園・幼稚園・保育所】&#10;有形固定資産減価償却率"/>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134455</xdr:rowOff>
    </xdr:from>
    <xdr:ext cx="340478" cy="259045"/>
    <xdr:sp macro="" textlink="">
      <xdr:nvSpPr>
        <xdr:cNvPr id="361" name="n_2mainValue【認定こども園・幼稚園・保育所】&#10;有形固定資産減価償却率"/>
        <xdr:cNvSpPr txBox="1"/>
      </xdr:nvSpPr>
      <xdr:spPr>
        <a:xfrm>
          <a:off x="14422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85" name="直線コネクタ 384"/>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86"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87" name="直線コネクタ 386"/>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88"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89" name="直線コネクタ 388"/>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90"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91" name="フローチャート: 判断 390"/>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92" name="フローチャート: 判断 391"/>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93" name="フローチャート: 判断 392"/>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164465</xdr:rowOff>
    </xdr:from>
    <xdr:to>
      <xdr:col>112</xdr:col>
      <xdr:colOff>38100</xdr:colOff>
      <xdr:row>35</xdr:row>
      <xdr:rowOff>94615</xdr:rowOff>
    </xdr:to>
    <xdr:sp macro="" textlink="">
      <xdr:nvSpPr>
        <xdr:cNvPr id="399" name="楕円 398"/>
        <xdr:cNvSpPr/>
      </xdr:nvSpPr>
      <xdr:spPr>
        <a:xfrm>
          <a:off x="21272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156845</xdr:rowOff>
    </xdr:from>
    <xdr:to>
      <xdr:col>107</xdr:col>
      <xdr:colOff>101600</xdr:colOff>
      <xdr:row>38</xdr:row>
      <xdr:rowOff>86995</xdr:rowOff>
    </xdr:to>
    <xdr:sp macro="" textlink="">
      <xdr:nvSpPr>
        <xdr:cNvPr id="400" name="楕円 399"/>
        <xdr:cNvSpPr/>
      </xdr:nvSpPr>
      <xdr:spPr>
        <a:xfrm>
          <a:off x="20383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43815</xdr:rowOff>
    </xdr:from>
    <xdr:to>
      <xdr:col>111</xdr:col>
      <xdr:colOff>177800</xdr:colOff>
      <xdr:row>38</xdr:row>
      <xdr:rowOff>36195</xdr:rowOff>
    </xdr:to>
    <xdr:cxnSp macro="">
      <xdr:nvCxnSpPr>
        <xdr:cNvPr id="401" name="直線コネクタ 400"/>
        <xdr:cNvCxnSpPr/>
      </xdr:nvCxnSpPr>
      <xdr:spPr>
        <a:xfrm flipV="1">
          <a:off x="20434300" y="6044565"/>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02"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03"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111142</xdr:rowOff>
    </xdr:from>
    <xdr:ext cx="469744" cy="259045"/>
    <xdr:sp macro="" textlink="">
      <xdr:nvSpPr>
        <xdr:cNvPr id="404" name="n_1mainValue【認定こども園・幼稚園・保育所】&#10;一人当たり面積"/>
        <xdr:cNvSpPr txBox="1"/>
      </xdr:nvSpPr>
      <xdr:spPr>
        <a:xfrm>
          <a:off x="21075727"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103522</xdr:rowOff>
    </xdr:from>
    <xdr:ext cx="469744" cy="259045"/>
    <xdr:sp macro="" textlink="">
      <xdr:nvSpPr>
        <xdr:cNvPr id="405" name="n_2mainValue【認定こども園・幼稚園・保育所】&#10;一人当たり面積"/>
        <xdr:cNvSpPr txBox="1"/>
      </xdr:nvSpPr>
      <xdr:spPr>
        <a:xfrm>
          <a:off x="20199427" y="62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6" name="直線コネクタ 4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7" name="テキスト ボックス 41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8" name="直線コネクタ 4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9" name="テキスト ボックス 4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0" name="直線コネクタ 4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1" name="テキスト ボックス 4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2" name="直線コネクタ 4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3" name="テキスト ボックス 4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4" name="直線コネクタ 4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5" name="テキスト ボックス 4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6" name="直線コネクタ 4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7" name="テキスト ボックス 42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31" name="直線コネクタ 430"/>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32"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33" name="直線コネクタ 432"/>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34"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35" name="直線コネクタ 434"/>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36"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37" name="フローチャート: 判断 436"/>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8" name="フローチャート: 判断 437"/>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39" name="フローチャート: 判断 438"/>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86360</xdr:rowOff>
    </xdr:from>
    <xdr:to>
      <xdr:col>81</xdr:col>
      <xdr:colOff>101600</xdr:colOff>
      <xdr:row>58</xdr:row>
      <xdr:rowOff>16510</xdr:rowOff>
    </xdr:to>
    <xdr:sp macro="" textlink="">
      <xdr:nvSpPr>
        <xdr:cNvPr id="445" name="楕円 444"/>
        <xdr:cNvSpPr/>
      </xdr:nvSpPr>
      <xdr:spPr>
        <a:xfrm>
          <a:off x="15430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86360</xdr:rowOff>
    </xdr:from>
    <xdr:to>
      <xdr:col>76</xdr:col>
      <xdr:colOff>165100</xdr:colOff>
      <xdr:row>58</xdr:row>
      <xdr:rowOff>16510</xdr:rowOff>
    </xdr:to>
    <xdr:sp macro="" textlink="">
      <xdr:nvSpPr>
        <xdr:cNvPr id="446" name="楕円 445"/>
        <xdr:cNvSpPr/>
      </xdr:nvSpPr>
      <xdr:spPr>
        <a:xfrm>
          <a:off x="14541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137160</xdr:rowOff>
    </xdr:from>
    <xdr:to>
      <xdr:col>81</xdr:col>
      <xdr:colOff>50800</xdr:colOff>
      <xdr:row>57</xdr:row>
      <xdr:rowOff>137160</xdr:rowOff>
    </xdr:to>
    <xdr:cxnSp macro="">
      <xdr:nvCxnSpPr>
        <xdr:cNvPr id="447" name="直線コネクタ 446"/>
        <xdr:cNvCxnSpPr/>
      </xdr:nvCxnSpPr>
      <xdr:spPr>
        <a:xfrm>
          <a:off x="14592300" y="9909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48"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49"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33037</xdr:rowOff>
    </xdr:from>
    <xdr:ext cx="405111" cy="259045"/>
    <xdr:sp macro="" textlink="">
      <xdr:nvSpPr>
        <xdr:cNvPr id="450" name="n_1mainValue【学校施設】&#10;有形固定資産減価償却率"/>
        <xdr:cNvSpPr txBox="1"/>
      </xdr:nvSpPr>
      <xdr:spPr>
        <a:xfrm>
          <a:off x="152660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33037</xdr:rowOff>
    </xdr:from>
    <xdr:ext cx="405111" cy="259045"/>
    <xdr:sp macro="" textlink="">
      <xdr:nvSpPr>
        <xdr:cNvPr id="451" name="n_2mainValue【学校施設】&#10;有形固定資産減価償却率"/>
        <xdr:cNvSpPr txBox="1"/>
      </xdr:nvSpPr>
      <xdr:spPr>
        <a:xfrm>
          <a:off x="14389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74" name="直線コネクタ 473"/>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75"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76" name="直線コネクタ 475"/>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77"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78" name="直線コネクタ 477"/>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79"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80" name="フローチャート: 判断 479"/>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81" name="フローチャート: 判断 480"/>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82" name="フローチャート: 判断 481"/>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101447</xdr:rowOff>
    </xdr:from>
    <xdr:to>
      <xdr:col>112</xdr:col>
      <xdr:colOff>38100</xdr:colOff>
      <xdr:row>63</xdr:row>
      <xdr:rowOff>31597</xdr:rowOff>
    </xdr:to>
    <xdr:sp macro="" textlink="">
      <xdr:nvSpPr>
        <xdr:cNvPr id="488" name="楕円 487"/>
        <xdr:cNvSpPr/>
      </xdr:nvSpPr>
      <xdr:spPr>
        <a:xfrm>
          <a:off x="21272500" y="107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489" name="楕円 488"/>
        <xdr:cNvSpPr/>
      </xdr:nvSpPr>
      <xdr:spPr>
        <a:xfrm>
          <a:off x="20383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152247</xdr:rowOff>
    </xdr:from>
    <xdr:to>
      <xdr:col>111</xdr:col>
      <xdr:colOff>177800</xdr:colOff>
      <xdr:row>62</xdr:row>
      <xdr:rowOff>160020</xdr:rowOff>
    </xdr:to>
    <xdr:cxnSp macro="">
      <xdr:nvCxnSpPr>
        <xdr:cNvPr id="490" name="直線コネクタ 489"/>
        <xdr:cNvCxnSpPr/>
      </xdr:nvCxnSpPr>
      <xdr:spPr>
        <a:xfrm flipV="1">
          <a:off x="20434300" y="10782147"/>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9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9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22724</xdr:rowOff>
    </xdr:from>
    <xdr:ext cx="469744" cy="259045"/>
    <xdr:sp macro="" textlink="">
      <xdr:nvSpPr>
        <xdr:cNvPr id="493" name="n_1mainValue【学校施設】&#10;一人当たり面積"/>
        <xdr:cNvSpPr txBox="1"/>
      </xdr:nvSpPr>
      <xdr:spPr>
        <a:xfrm>
          <a:off x="21075727" y="108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494" name="n_2mainValue【学校施設】&#10;一人当たり面積"/>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5" name="直線コネクタ 5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6" name="テキスト ボックス 5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7" name="直線コネクタ 5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8" name="テキスト ボックス 5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9" name="直線コネクタ 5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0" name="テキスト ボックス 5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1" name="直線コネクタ 5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2" name="テキスト ボックス 5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3" name="直線コネクタ 5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4" name="テキスト ボックス 5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5" name="直線コネクタ 5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6" name="テキスト ボックス 5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7" name="直線コネクタ 5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8" name="テキスト ボックス 5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20" name="直線コネクタ 51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2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22" name="直線コネクタ 52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4" name="直線コネクタ 52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52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26" name="フローチャート: 判断 52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27" name="フローチャート: 判断 52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28" name="フローチャート: 判断 52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9" name="テキスト ボックス 5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0" name="テキスト ボックス 5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1" name="テキスト ボックス 5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2" name="テキスト ボックス 5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3" name="テキスト ボックス 5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64044</xdr:rowOff>
    </xdr:from>
    <xdr:to>
      <xdr:col>81</xdr:col>
      <xdr:colOff>101600</xdr:colOff>
      <xdr:row>85</xdr:row>
      <xdr:rowOff>165644</xdr:rowOff>
    </xdr:to>
    <xdr:sp macro="" textlink="">
      <xdr:nvSpPr>
        <xdr:cNvPr id="534" name="楕円 533"/>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64044</xdr:rowOff>
    </xdr:from>
    <xdr:to>
      <xdr:col>76</xdr:col>
      <xdr:colOff>165100</xdr:colOff>
      <xdr:row>85</xdr:row>
      <xdr:rowOff>165644</xdr:rowOff>
    </xdr:to>
    <xdr:sp macro="" textlink="">
      <xdr:nvSpPr>
        <xdr:cNvPr id="535" name="楕円 534"/>
        <xdr:cNvSpPr/>
      </xdr:nvSpPr>
      <xdr:spPr>
        <a:xfrm>
          <a:off x="14541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114844</xdr:rowOff>
    </xdr:to>
    <xdr:cxnSp macro="">
      <xdr:nvCxnSpPr>
        <xdr:cNvPr id="536" name="直線コネクタ 535"/>
        <xdr:cNvCxnSpPr/>
      </xdr:nvCxnSpPr>
      <xdr:spPr>
        <a:xfrm>
          <a:off x="14592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142983</xdr:rowOff>
    </xdr:from>
    <xdr:ext cx="405111" cy="259045"/>
    <xdr:sp macro="" textlink="">
      <xdr:nvSpPr>
        <xdr:cNvPr id="537" name="n_1aveValue【児童館】&#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38"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156771</xdr:rowOff>
    </xdr:from>
    <xdr:ext cx="405111" cy="259045"/>
    <xdr:sp macro="" textlink="">
      <xdr:nvSpPr>
        <xdr:cNvPr id="539" name="n_1mainValue【児童館】&#10;有形固定資産減価償却率"/>
        <xdr:cNvSpPr txBox="1"/>
      </xdr:nvSpPr>
      <xdr:spPr>
        <a:xfrm>
          <a:off x="15266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540" name="n_2mainValue【児童館】&#10;有形固定資産減価償却率"/>
        <xdr:cNvSpPr txBox="1"/>
      </xdr:nvSpPr>
      <xdr:spPr>
        <a:xfrm>
          <a:off x="14389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64" name="直線コネクタ 563"/>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6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66" name="直線コネクタ 56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7"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69"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70" name="フローチャート: 判断 569"/>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71" name="フローチャート: 判断 570"/>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72" name="フローチャート: 判断 571"/>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17780</xdr:rowOff>
    </xdr:from>
    <xdr:to>
      <xdr:col>112</xdr:col>
      <xdr:colOff>38100</xdr:colOff>
      <xdr:row>82</xdr:row>
      <xdr:rowOff>119380</xdr:rowOff>
    </xdr:to>
    <xdr:sp macro="" textlink="">
      <xdr:nvSpPr>
        <xdr:cNvPr id="578" name="楕円 577"/>
        <xdr:cNvSpPr/>
      </xdr:nvSpPr>
      <xdr:spPr>
        <a:xfrm>
          <a:off x="21272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25400</xdr:rowOff>
    </xdr:from>
    <xdr:to>
      <xdr:col>107</xdr:col>
      <xdr:colOff>101600</xdr:colOff>
      <xdr:row>82</xdr:row>
      <xdr:rowOff>127000</xdr:rowOff>
    </xdr:to>
    <xdr:sp macro="" textlink="">
      <xdr:nvSpPr>
        <xdr:cNvPr id="579" name="楕円 578"/>
        <xdr:cNvSpPr/>
      </xdr:nvSpPr>
      <xdr:spPr>
        <a:xfrm>
          <a:off x="20383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68580</xdr:rowOff>
    </xdr:from>
    <xdr:to>
      <xdr:col>111</xdr:col>
      <xdr:colOff>177800</xdr:colOff>
      <xdr:row>82</xdr:row>
      <xdr:rowOff>76200</xdr:rowOff>
    </xdr:to>
    <xdr:cxnSp macro="">
      <xdr:nvCxnSpPr>
        <xdr:cNvPr id="580" name="直線コネクタ 579"/>
        <xdr:cNvCxnSpPr/>
      </xdr:nvCxnSpPr>
      <xdr:spPr>
        <a:xfrm flipV="1">
          <a:off x="20434300" y="14127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581"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582" name="n_2aveValue【児童館】&#10;一人当たり面積"/>
        <xdr:cNvSpPr txBox="1"/>
      </xdr:nvSpPr>
      <xdr:spPr>
        <a:xfrm>
          <a:off x="20199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135907</xdr:rowOff>
    </xdr:from>
    <xdr:ext cx="469744" cy="259045"/>
    <xdr:sp macro="" textlink="">
      <xdr:nvSpPr>
        <xdr:cNvPr id="583" name="n_1mainValue【児童館】&#10;一人当たり面積"/>
        <xdr:cNvSpPr txBox="1"/>
      </xdr:nvSpPr>
      <xdr:spPr>
        <a:xfrm>
          <a:off x="21075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143527</xdr:rowOff>
    </xdr:from>
    <xdr:ext cx="469744" cy="259045"/>
    <xdr:sp macro="" textlink="">
      <xdr:nvSpPr>
        <xdr:cNvPr id="584" name="n_2mainValue【児童館】&#10;一人当たり面積"/>
        <xdr:cNvSpPr txBox="1"/>
      </xdr:nvSpPr>
      <xdr:spPr>
        <a:xfrm>
          <a:off x="20199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5" name="テキスト ボックス 59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6" name="直線コネクタ 59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7" name="テキスト ボックス 59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8" name="直線コネクタ 59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9" name="テキスト ボックス 59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0" name="直線コネクタ 59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1" name="テキスト ボックス 60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2" name="直線コネクタ 60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3" name="テキスト ボックス 60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4" name="直線コネクタ 60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5" name="テキスト ボックス 60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6" name="直線コネクタ 6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7" name="テキスト ボックス 6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609" name="直線コネクタ 608"/>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610"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611" name="直線コネクタ 610"/>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2"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3" name="直線コネクタ 61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614"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615" name="フローチャート: 判断 614"/>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616" name="フローチャート: 判断 615"/>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17" name="フローチャート: 判断 616"/>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8" name="テキスト ボックス 6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9" name="テキスト ボックス 6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0" name="テキスト ボックス 6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1" name="テキスト ボックス 6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2" name="テキスト ボックス 6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143511</xdr:rowOff>
    </xdr:from>
    <xdr:to>
      <xdr:col>81</xdr:col>
      <xdr:colOff>101600</xdr:colOff>
      <xdr:row>104</xdr:row>
      <xdr:rowOff>73661</xdr:rowOff>
    </xdr:to>
    <xdr:sp macro="" textlink="">
      <xdr:nvSpPr>
        <xdr:cNvPr id="623" name="楕円 622"/>
        <xdr:cNvSpPr/>
      </xdr:nvSpPr>
      <xdr:spPr>
        <a:xfrm>
          <a:off x="15430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624" name="楕円 623"/>
        <xdr:cNvSpPr/>
      </xdr:nvSpPr>
      <xdr:spPr>
        <a:xfrm>
          <a:off x="1454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22861</xdr:rowOff>
    </xdr:to>
    <xdr:cxnSp macro="">
      <xdr:nvCxnSpPr>
        <xdr:cNvPr id="625" name="直線コネクタ 624"/>
        <xdr:cNvCxnSpPr/>
      </xdr:nvCxnSpPr>
      <xdr:spPr>
        <a:xfrm>
          <a:off x="14592300" y="17853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147338</xdr:rowOff>
    </xdr:from>
    <xdr:ext cx="405111" cy="259045"/>
    <xdr:sp macro="" textlink="">
      <xdr:nvSpPr>
        <xdr:cNvPr id="626" name="n_1aveValue【公民館】&#10;有形固定資産減価償却率"/>
        <xdr:cNvSpPr txBox="1"/>
      </xdr:nvSpPr>
      <xdr:spPr>
        <a:xfrm>
          <a:off x="152660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27"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64788</xdr:rowOff>
    </xdr:from>
    <xdr:ext cx="405111" cy="259045"/>
    <xdr:sp macro="" textlink="">
      <xdr:nvSpPr>
        <xdr:cNvPr id="628" name="n_1mainValue【公民館】&#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64788</xdr:rowOff>
    </xdr:from>
    <xdr:ext cx="405111" cy="259045"/>
    <xdr:sp macro="" textlink="">
      <xdr:nvSpPr>
        <xdr:cNvPr id="629" name="n_2mainValue【公民館】&#10;有形固定資産減価償却率"/>
        <xdr:cNvSpPr txBox="1"/>
      </xdr:nvSpPr>
      <xdr:spPr>
        <a:xfrm>
          <a:off x="14389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40" name="直線コネクタ 63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41" name="テキスト ボックス 64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4" name="直線コネクタ 64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5" name="テキスト ボックス 64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49" name="直線コネクタ 64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5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51" name="直線コネクタ 65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5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53" name="直線コネクタ 65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54"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55" name="フローチャート: 判断 65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56" name="フローチャート: 判断 65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57" name="フローチャート: 判断 65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141415</xdr:rowOff>
    </xdr:from>
    <xdr:to>
      <xdr:col>112</xdr:col>
      <xdr:colOff>38100</xdr:colOff>
      <xdr:row>106</xdr:row>
      <xdr:rowOff>71565</xdr:rowOff>
    </xdr:to>
    <xdr:sp macro="" textlink="">
      <xdr:nvSpPr>
        <xdr:cNvPr id="663" name="楕円 662"/>
        <xdr:cNvSpPr/>
      </xdr:nvSpPr>
      <xdr:spPr>
        <a:xfrm>
          <a:off x="21272500" y="1814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144844</xdr:rowOff>
    </xdr:from>
    <xdr:to>
      <xdr:col>107</xdr:col>
      <xdr:colOff>101600</xdr:colOff>
      <xdr:row>106</xdr:row>
      <xdr:rowOff>74994</xdr:rowOff>
    </xdr:to>
    <xdr:sp macro="" textlink="">
      <xdr:nvSpPr>
        <xdr:cNvPr id="664" name="楕円 663"/>
        <xdr:cNvSpPr/>
      </xdr:nvSpPr>
      <xdr:spPr>
        <a:xfrm>
          <a:off x="20383500" y="1814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20765</xdr:rowOff>
    </xdr:from>
    <xdr:to>
      <xdr:col>111</xdr:col>
      <xdr:colOff>177800</xdr:colOff>
      <xdr:row>106</xdr:row>
      <xdr:rowOff>24194</xdr:rowOff>
    </xdr:to>
    <xdr:cxnSp macro="">
      <xdr:nvCxnSpPr>
        <xdr:cNvPr id="665" name="直線コネクタ 664"/>
        <xdr:cNvCxnSpPr/>
      </xdr:nvCxnSpPr>
      <xdr:spPr>
        <a:xfrm flipV="1">
          <a:off x="20434300" y="1819446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68978</xdr:rowOff>
    </xdr:from>
    <xdr:ext cx="469744" cy="259045"/>
    <xdr:sp macro="" textlink="">
      <xdr:nvSpPr>
        <xdr:cNvPr id="666" name="n_1aveValue【公民館】&#10;一人当たり面積"/>
        <xdr:cNvSpPr txBox="1"/>
      </xdr:nvSpPr>
      <xdr:spPr>
        <a:xfrm>
          <a:off x="21075727" y="182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67"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88092</xdr:rowOff>
    </xdr:from>
    <xdr:ext cx="469744" cy="259045"/>
    <xdr:sp macro="" textlink="">
      <xdr:nvSpPr>
        <xdr:cNvPr id="668" name="n_1mainValue【公民館】&#10;一人当たり面積"/>
        <xdr:cNvSpPr txBox="1"/>
      </xdr:nvSpPr>
      <xdr:spPr>
        <a:xfrm>
          <a:off x="21075727" y="17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66121</xdr:rowOff>
    </xdr:from>
    <xdr:ext cx="469744" cy="259045"/>
    <xdr:sp macro="" textlink="">
      <xdr:nvSpPr>
        <xdr:cNvPr id="669" name="n_2mainValue【公民館】&#10;一人当たり面積"/>
        <xdr:cNvSpPr txBox="1"/>
      </xdr:nvSpPr>
      <xdr:spPr>
        <a:xfrm>
          <a:off x="20199427" y="1823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認定こども園や児童館については、最近の建設により有形固定資産減価償却率が低くなっている。これらの施設は一人当たり面積が類似団体平均を上回っていることから、維持管理経費の増加に留意しつつ、引き続き、子育て環境の整備に積極的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学校施設については、有形固定資産減価償却率が高くなっていることから、令和元年度に個別施設計画を策定し、大規模改修等を視野に入れ、老朽化対策を講じていく。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65"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93634</xdr:rowOff>
    </xdr:from>
    <xdr:ext cx="405111" cy="259045"/>
    <xdr:sp macro="" textlink="">
      <xdr:nvSpPr>
        <xdr:cNvPr id="67" name="n_2aveValue【図書館】&#10;有形固定資産減価償却率"/>
        <xdr:cNvSpPr txBox="1"/>
      </xdr:nvSpPr>
      <xdr:spPr>
        <a:xfrm>
          <a:off x="2705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46627</xdr:rowOff>
    </xdr:from>
    <xdr:to>
      <xdr:col>20</xdr:col>
      <xdr:colOff>38100</xdr:colOff>
      <xdr:row>34</xdr:row>
      <xdr:rowOff>148227</xdr:rowOff>
    </xdr:to>
    <xdr:sp macro="" textlink="">
      <xdr:nvSpPr>
        <xdr:cNvPr id="73" name="楕円 72"/>
        <xdr:cNvSpPr/>
      </xdr:nvSpPr>
      <xdr:spPr>
        <a:xfrm>
          <a:off x="3746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46627</xdr:rowOff>
    </xdr:from>
    <xdr:to>
      <xdr:col>15</xdr:col>
      <xdr:colOff>101600</xdr:colOff>
      <xdr:row>34</xdr:row>
      <xdr:rowOff>148227</xdr:rowOff>
    </xdr:to>
    <xdr:sp macro="" textlink="">
      <xdr:nvSpPr>
        <xdr:cNvPr id="74" name="楕円 73"/>
        <xdr:cNvSpPr/>
      </xdr:nvSpPr>
      <xdr:spPr>
        <a:xfrm>
          <a:off x="2857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97427</xdr:rowOff>
    </xdr:from>
    <xdr:to>
      <xdr:col>19</xdr:col>
      <xdr:colOff>177800</xdr:colOff>
      <xdr:row>34</xdr:row>
      <xdr:rowOff>97427</xdr:rowOff>
    </xdr:to>
    <xdr:cxnSp macro="">
      <xdr:nvCxnSpPr>
        <xdr:cNvPr id="75" name="直線コネクタ 74"/>
        <xdr:cNvCxnSpPr/>
      </xdr:nvCxnSpPr>
      <xdr:spPr>
        <a:xfrm>
          <a:off x="2908300" y="592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164754</xdr:rowOff>
    </xdr:from>
    <xdr:ext cx="405111" cy="259045"/>
    <xdr:sp macro="" textlink="">
      <xdr:nvSpPr>
        <xdr:cNvPr id="76" name="n_1mainValue【図書館】&#10;有形固定資産減価償却率"/>
        <xdr:cNvSpPr txBox="1"/>
      </xdr:nvSpPr>
      <xdr:spPr>
        <a:xfrm>
          <a:off x="35820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164754</xdr:rowOff>
    </xdr:from>
    <xdr:ext cx="405111" cy="259045"/>
    <xdr:sp macro="" textlink="">
      <xdr:nvSpPr>
        <xdr:cNvPr id="77" name="n_2mainValue【図書館】&#10;有形固定資産減価償却率"/>
        <xdr:cNvSpPr txBox="1"/>
      </xdr:nvSpPr>
      <xdr:spPr>
        <a:xfrm>
          <a:off x="2705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2" name="テキスト ボックス 9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4" name="テキスト ボックス 9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6" name="テキスト ボックス 9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100" name="直線コネクタ 99"/>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101"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102" name="直線コネクタ 101"/>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3"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4" name="直線コネクタ 103"/>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5"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6" name="フローチャート: 判断 105"/>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7" name="フローチャート: 判断 10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120667</xdr:rowOff>
    </xdr:from>
    <xdr:ext cx="469744" cy="259045"/>
    <xdr:sp macro="" textlink="">
      <xdr:nvSpPr>
        <xdr:cNvPr id="108" name="n_1ave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9" name="フローチャート: 判断 108"/>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10"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xdr:rowOff>
    </xdr:from>
    <xdr:to>
      <xdr:col>50</xdr:col>
      <xdr:colOff>165100</xdr:colOff>
      <xdr:row>39</xdr:row>
      <xdr:rowOff>106426</xdr:rowOff>
    </xdr:to>
    <xdr:sp macro="" textlink="">
      <xdr:nvSpPr>
        <xdr:cNvPr id="116" name="楕円 115"/>
        <xdr:cNvSpPr/>
      </xdr:nvSpPr>
      <xdr:spPr>
        <a:xfrm>
          <a:off x="9588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7" name="楕円 116"/>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55626</xdr:rowOff>
    </xdr:from>
    <xdr:to>
      <xdr:col>50</xdr:col>
      <xdr:colOff>114300</xdr:colOff>
      <xdr:row>39</xdr:row>
      <xdr:rowOff>64770</xdr:rowOff>
    </xdr:to>
    <xdr:cxnSp macro="">
      <xdr:nvCxnSpPr>
        <xdr:cNvPr id="118" name="直線コネクタ 117"/>
        <xdr:cNvCxnSpPr/>
      </xdr:nvCxnSpPr>
      <xdr:spPr>
        <a:xfrm flipV="1">
          <a:off x="8750300" y="6742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97553</xdr:rowOff>
    </xdr:from>
    <xdr:ext cx="469744" cy="259045"/>
    <xdr:sp macro="" textlink="">
      <xdr:nvSpPr>
        <xdr:cNvPr id="119" name="n_1mainValue【図書館】&#10;一人当たり面積"/>
        <xdr:cNvSpPr txBox="1"/>
      </xdr:nvSpPr>
      <xdr:spPr>
        <a:xfrm>
          <a:off x="9391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106697</xdr:rowOff>
    </xdr:from>
    <xdr:ext cx="469744" cy="259045"/>
    <xdr:sp macro="" textlink="">
      <xdr:nvSpPr>
        <xdr:cNvPr id="120" name="n_2mainValue【図書館】&#10;一人当たり面積"/>
        <xdr:cNvSpPr txBox="1"/>
      </xdr:nvSpPr>
      <xdr:spPr>
        <a:xfrm>
          <a:off x="8515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45" name="直線コネクタ 144"/>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6"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7" name="直線コネクタ 146"/>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8"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9" name="直線コネクタ 148"/>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50"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51" name="フローチャート: 判断 150"/>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2" name="フローチャート: 判断 151"/>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53"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54" name="フローチャート: 判断 153"/>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74312</xdr:rowOff>
    </xdr:from>
    <xdr:ext cx="405111" cy="259045"/>
    <xdr:sp macro="" textlink="">
      <xdr:nvSpPr>
        <xdr:cNvPr id="155" name="n_2aveValue【体育館・プール】&#10;有形固定資産減価償却率"/>
        <xdr:cNvSpPr txBox="1"/>
      </xdr:nvSpPr>
      <xdr:spPr>
        <a:xfrm>
          <a:off x="2705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145415</xdr:rowOff>
    </xdr:from>
    <xdr:to>
      <xdr:col>20</xdr:col>
      <xdr:colOff>38100</xdr:colOff>
      <xdr:row>58</xdr:row>
      <xdr:rowOff>75565</xdr:rowOff>
    </xdr:to>
    <xdr:sp macro="" textlink="">
      <xdr:nvSpPr>
        <xdr:cNvPr id="161" name="楕円 160"/>
        <xdr:cNvSpPr/>
      </xdr:nvSpPr>
      <xdr:spPr>
        <a:xfrm>
          <a:off x="3746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44450</xdr:rowOff>
    </xdr:from>
    <xdr:to>
      <xdr:col>15</xdr:col>
      <xdr:colOff>101600</xdr:colOff>
      <xdr:row>55</xdr:row>
      <xdr:rowOff>146050</xdr:rowOff>
    </xdr:to>
    <xdr:sp macro="" textlink="">
      <xdr:nvSpPr>
        <xdr:cNvPr id="162" name="楕円 161"/>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58</xdr:row>
      <xdr:rowOff>24765</xdr:rowOff>
    </xdr:to>
    <xdr:cxnSp macro="">
      <xdr:nvCxnSpPr>
        <xdr:cNvPr id="163" name="直線コネクタ 162"/>
        <xdr:cNvCxnSpPr/>
      </xdr:nvCxnSpPr>
      <xdr:spPr>
        <a:xfrm>
          <a:off x="2908300" y="9525000"/>
          <a:ext cx="889000" cy="4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92092</xdr:rowOff>
    </xdr:from>
    <xdr:ext cx="405111" cy="259045"/>
    <xdr:sp macro="" textlink="">
      <xdr:nvSpPr>
        <xdr:cNvPr id="164" name="n_1mainValue【体育館・プール】&#10;有形固定資産減価償却率"/>
        <xdr:cNvSpPr txBox="1"/>
      </xdr:nvSpPr>
      <xdr:spPr>
        <a:xfrm>
          <a:off x="3582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53</xdr:row>
      <xdr:rowOff>162577</xdr:rowOff>
    </xdr:from>
    <xdr:ext cx="469744" cy="259045"/>
    <xdr:sp macro="" textlink="">
      <xdr:nvSpPr>
        <xdr:cNvPr id="165" name="n_2mainValue【体育館・プール】&#10;有形固定資産減価償却率"/>
        <xdr:cNvSpPr txBox="1"/>
      </xdr:nvSpPr>
      <xdr:spPr>
        <a:xfrm>
          <a:off x="26734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7" name="テキスト ボックス 17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9" name="テキスト ボックス 17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1" name="テキスト ボックス 18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3" name="テキスト ボックス 18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5" name="テキスト ボックス 18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9" name="直線コネクタ 18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9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91" name="直線コネクタ 19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9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93" name="直線コネクタ 19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9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95" name="フローチャート: 判断 19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96" name="フローチャート: 判断 19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97"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98" name="フローチャート: 判断 19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49784</xdr:rowOff>
    </xdr:from>
    <xdr:to>
      <xdr:col>50</xdr:col>
      <xdr:colOff>165100</xdr:colOff>
      <xdr:row>60</xdr:row>
      <xdr:rowOff>151384</xdr:rowOff>
    </xdr:to>
    <xdr:sp macro="" textlink="">
      <xdr:nvSpPr>
        <xdr:cNvPr id="205" name="楕円 204"/>
        <xdr:cNvSpPr/>
      </xdr:nvSpPr>
      <xdr:spPr>
        <a:xfrm>
          <a:off x="958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169418</xdr:rowOff>
    </xdr:from>
    <xdr:to>
      <xdr:col>46</xdr:col>
      <xdr:colOff>38100</xdr:colOff>
      <xdr:row>62</xdr:row>
      <xdr:rowOff>99568</xdr:rowOff>
    </xdr:to>
    <xdr:sp macro="" textlink="">
      <xdr:nvSpPr>
        <xdr:cNvPr id="206" name="楕円 205"/>
        <xdr:cNvSpPr/>
      </xdr:nvSpPr>
      <xdr:spPr>
        <a:xfrm>
          <a:off x="8699500" y="106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100584</xdr:rowOff>
    </xdr:from>
    <xdr:to>
      <xdr:col>50</xdr:col>
      <xdr:colOff>114300</xdr:colOff>
      <xdr:row>62</xdr:row>
      <xdr:rowOff>48768</xdr:rowOff>
    </xdr:to>
    <xdr:cxnSp macro="">
      <xdr:nvCxnSpPr>
        <xdr:cNvPr id="207" name="直線コネクタ 206"/>
        <xdr:cNvCxnSpPr/>
      </xdr:nvCxnSpPr>
      <xdr:spPr>
        <a:xfrm flipV="1">
          <a:off x="8750300" y="10387584"/>
          <a:ext cx="889000" cy="29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167911</xdr:rowOff>
    </xdr:from>
    <xdr:ext cx="469744" cy="259045"/>
    <xdr:sp macro="" textlink="">
      <xdr:nvSpPr>
        <xdr:cNvPr id="208" name="n_1mainValue【体育館・プール】&#10;一人当たり面積"/>
        <xdr:cNvSpPr txBox="1"/>
      </xdr:nvSpPr>
      <xdr:spPr>
        <a:xfrm>
          <a:off x="93917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90695</xdr:rowOff>
    </xdr:from>
    <xdr:ext cx="469744" cy="259045"/>
    <xdr:sp macro="" textlink="">
      <xdr:nvSpPr>
        <xdr:cNvPr id="209" name="n_2mainValue【体育館・プール】&#10;一人当たり面積"/>
        <xdr:cNvSpPr txBox="1"/>
      </xdr:nvSpPr>
      <xdr:spPr>
        <a:xfrm>
          <a:off x="8515427" y="1072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6" name="正方形/長方形 2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7" name="正方形/長方形 2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8" name="正方形/長方形 2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9" name="正方形/長方形 2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0" name="正方形/長方形 2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1" name="正方形/長方形 2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2" name="正方形/長方形 2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3" name="正方形/長方形 27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4" name="正方形/長方形 2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5" name="正方形/長方形 2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6" name="正方形/長方形 2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7" name="正方形/長方形 2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8" name="正方形/長方形 2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9" name="正方形/長方形 2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80" name="正方形/長方形 2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81" name="正方形/長方形 2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82" name="正方形/長方形 2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3" name="正方形/長方形 2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4" name="正方形/長方形 2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5" name="正方形/長方形 2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6" name="正方形/長方形 2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87" name="正方形/長方形 2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88" name="正方形/長方形 2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89" name="正方形/長方形 2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90" name="正方形/長方形 2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91" name="正方形/長方形 2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92" name="正方形/長方形 2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93" name="正方形/長方形 2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94" name="正方形/長方形 2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95" name="正方形/長方形 2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96" name="正方形/長方形 2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97" name="正方形/長方形 2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98" name="テキスト ボックス 2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99" name="直線コネクタ 2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300" name="テキスト ボックス 2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01" name="直線コネクタ 3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302" name="テキスト ボックス 3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03" name="直線コネクタ 3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04" name="テキスト ボックス 3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05" name="直線コネクタ 3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06" name="テキスト ボックス 3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07" name="直線コネクタ 3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08" name="テキスト ボックス 3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09" name="直線コネクタ 3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10" name="テキスト ボックス 3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11" name="直線コネクタ 3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12" name="テキスト ボックス 3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1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314" name="直線コネクタ 313"/>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315"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316" name="直線コネクタ 315"/>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31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18" name="直線コネクタ 31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319"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320" name="フローチャート: 判断 31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321" name="フローチャート: 判断 320"/>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322"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323" name="フローチャート: 判断 32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324"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25" name="テキスト ボックス 3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26" name="テキスト ボックス 3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27" name="テキスト ボックス 3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28" name="テキスト ボックス 3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29" name="テキスト ボックス 3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99695</xdr:rowOff>
    </xdr:from>
    <xdr:to>
      <xdr:col>81</xdr:col>
      <xdr:colOff>101600</xdr:colOff>
      <xdr:row>108</xdr:row>
      <xdr:rowOff>29845</xdr:rowOff>
    </xdr:to>
    <xdr:sp macro="" textlink="">
      <xdr:nvSpPr>
        <xdr:cNvPr id="330" name="楕円 329"/>
        <xdr:cNvSpPr/>
      </xdr:nvSpPr>
      <xdr:spPr>
        <a:xfrm>
          <a:off x="1543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86361</xdr:rowOff>
    </xdr:from>
    <xdr:to>
      <xdr:col>76</xdr:col>
      <xdr:colOff>165100</xdr:colOff>
      <xdr:row>108</xdr:row>
      <xdr:rowOff>16511</xdr:rowOff>
    </xdr:to>
    <xdr:sp macro="" textlink="">
      <xdr:nvSpPr>
        <xdr:cNvPr id="331" name="楕円 330"/>
        <xdr:cNvSpPr/>
      </xdr:nvSpPr>
      <xdr:spPr>
        <a:xfrm>
          <a:off x="14541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137161</xdr:rowOff>
    </xdr:from>
    <xdr:to>
      <xdr:col>81</xdr:col>
      <xdr:colOff>50800</xdr:colOff>
      <xdr:row>107</xdr:row>
      <xdr:rowOff>150495</xdr:rowOff>
    </xdr:to>
    <xdr:cxnSp macro="">
      <xdr:nvCxnSpPr>
        <xdr:cNvPr id="332" name="直線コネクタ 331"/>
        <xdr:cNvCxnSpPr/>
      </xdr:nvCxnSpPr>
      <xdr:spPr>
        <a:xfrm>
          <a:off x="14592300" y="184823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20972</xdr:rowOff>
    </xdr:from>
    <xdr:ext cx="405111" cy="259045"/>
    <xdr:sp macro="" textlink="">
      <xdr:nvSpPr>
        <xdr:cNvPr id="333" name="n_1mainValue【庁舎】&#10;有形固定資産減価償却率"/>
        <xdr:cNvSpPr txBox="1"/>
      </xdr:nvSpPr>
      <xdr:spPr>
        <a:xfrm>
          <a:off x="152660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7638</xdr:rowOff>
    </xdr:from>
    <xdr:ext cx="405111" cy="259045"/>
    <xdr:sp macro="" textlink="">
      <xdr:nvSpPr>
        <xdr:cNvPr id="334" name="n_2mainValue【庁舎】&#10;有形固定資産減価償却率"/>
        <xdr:cNvSpPr txBox="1"/>
      </xdr:nvSpPr>
      <xdr:spPr>
        <a:xfrm>
          <a:off x="14389744"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35" name="正方形/長方形 3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36" name="正方形/長方形 3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37" name="正方形/長方形 3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38" name="正方形/長方形 3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39" name="正方形/長方形 3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40" name="正方形/長方形 3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41" name="正方形/長方形 3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42" name="正方形/長方形 3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43" name="テキスト ボックス 3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44" name="直線コネクタ 3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45" name="直線コネクタ 34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46" name="テキスト ボックス 34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47" name="直線コネクタ 34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48" name="テキスト ボックス 34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49" name="直線コネクタ 34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50" name="テキスト ボックス 34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51" name="直線コネクタ 35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52" name="テキスト ボックス 35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53" name="直線コネクタ 35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54" name="テキスト ボックス 35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55" name="直線コネクタ 35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356" name="テキスト ボックス 35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57" name="直線コネクタ 3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58" name="テキスト ボックス 3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360" name="直線コネクタ 359"/>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361"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362" name="直線コネクタ 361"/>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363"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364" name="直線コネクタ 363"/>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365"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366" name="フローチャート: 判断 365"/>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367" name="フローチャート: 判断 366"/>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111051</xdr:rowOff>
    </xdr:from>
    <xdr:ext cx="469744" cy="259045"/>
    <xdr:sp macro="" textlink="">
      <xdr:nvSpPr>
        <xdr:cNvPr id="368" name="n_1aveValue【庁舎】&#10;一人当たり面積"/>
        <xdr:cNvSpPr txBox="1"/>
      </xdr:nvSpPr>
      <xdr:spPr>
        <a:xfrm>
          <a:off x="21075727" y="181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369" name="フローチャート: 判断 368"/>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62065</xdr:rowOff>
    </xdr:from>
    <xdr:ext cx="469744" cy="259045"/>
    <xdr:sp macro="" textlink="">
      <xdr:nvSpPr>
        <xdr:cNvPr id="370" name="n_2aveValue【庁舎】&#10;一人当たり面積"/>
        <xdr:cNvSpPr txBox="1"/>
      </xdr:nvSpPr>
      <xdr:spPr>
        <a:xfrm>
          <a:off x="20199427" y="180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71" name="テキスト ボックス 3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72" name="テキスト ボックス 3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73" name="テキスト ボックス 3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74" name="テキスト ボックス 3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75" name="テキスト ボックス 3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21589</xdr:rowOff>
    </xdr:from>
    <xdr:to>
      <xdr:col>112</xdr:col>
      <xdr:colOff>38100</xdr:colOff>
      <xdr:row>101</xdr:row>
      <xdr:rowOff>123189</xdr:rowOff>
    </xdr:to>
    <xdr:sp macro="" textlink="">
      <xdr:nvSpPr>
        <xdr:cNvPr id="376" name="楕円 375"/>
        <xdr:cNvSpPr/>
      </xdr:nvSpPr>
      <xdr:spPr>
        <a:xfrm>
          <a:off x="21272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70576</xdr:rowOff>
    </xdr:from>
    <xdr:to>
      <xdr:col>107</xdr:col>
      <xdr:colOff>101600</xdr:colOff>
      <xdr:row>102</xdr:row>
      <xdr:rowOff>726</xdr:rowOff>
    </xdr:to>
    <xdr:sp macro="" textlink="">
      <xdr:nvSpPr>
        <xdr:cNvPr id="377" name="楕円 376"/>
        <xdr:cNvSpPr/>
      </xdr:nvSpPr>
      <xdr:spPr>
        <a:xfrm>
          <a:off x="20383500" y="173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72389</xdr:rowOff>
    </xdr:from>
    <xdr:to>
      <xdr:col>111</xdr:col>
      <xdr:colOff>177800</xdr:colOff>
      <xdr:row>101</xdr:row>
      <xdr:rowOff>121376</xdr:rowOff>
    </xdr:to>
    <xdr:cxnSp macro="">
      <xdr:nvCxnSpPr>
        <xdr:cNvPr id="378" name="直線コネクタ 377"/>
        <xdr:cNvCxnSpPr/>
      </xdr:nvCxnSpPr>
      <xdr:spPr>
        <a:xfrm flipV="1">
          <a:off x="20434300" y="17388839"/>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139716</xdr:rowOff>
    </xdr:from>
    <xdr:ext cx="469744" cy="259045"/>
    <xdr:sp macro="" textlink="">
      <xdr:nvSpPr>
        <xdr:cNvPr id="379" name="n_1mainValue【庁舎】&#10;一人当たり面積"/>
        <xdr:cNvSpPr txBox="1"/>
      </xdr:nvSpPr>
      <xdr:spPr>
        <a:xfrm>
          <a:off x="210757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17253</xdr:rowOff>
    </xdr:from>
    <xdr:ext cx="469744" cy="259045"/>
    <xdr:sp macro="" textlink="">
      <xdr:nvSpPr>
        <xdr:cNvPr id="380" name="n_2mainValue【庁舎】&#10;一人当たり面積"/>
        <xdr:cNvSpPr txBox="1"/>
      </xdr:nvSpPr>
      <xdr:spPr>
        <a:xfrm>
          <a:off x="20199427" y="171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81" name="正方形/長方形 3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82" name="正方形/長方形 3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83" name="テキスト ボックス 3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体育館（スポーツセンター）は平成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年度の建替えにより、全てを解消済み。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図書館については、現在、建替え・増築改修の両面で計画を策定中。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庁舎については、一人当たり面積が大きいことから、今後とも維持管理経費の抑制に努めていく。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財政力指数は、前年度より０．０１ポイントの上昇となった。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税の徴収率は高い数値を維持しており、今後も職員の定数管理や財政健全化に向けた取組みを継続的に実施し、歳出の徹底的な見直しにより財政基盤の強化を図る。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112485</xdr:rowOff>
    </xdr:to>
    <xdr:cxnSp macro="">
      <xdr:nvCxnSpPr>
        <xdr:cNvPr id="70" name="直線コネクタ 69"/>
        <xdr:cNvCxnSpPr/>
      </xdr:nvCxnSpPr>
      <xdr:spPr>
        <a:xfrm flipV="1">
          <a:off x="4114800" y="74676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3" name="直線コネクタ 72"/>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6" name="直線コネクタ 75"/>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104520</xdr:rowOff>
    </xdr:from>
    <xdr:ext cx="762000" cy="259045"/>
    <xdr:sp macro="" textlink="">
      <xdr:nvSpPr>
        <xdr:cNvPr id="78" name="テキスト ボックス 77"/>
        <xdr:cNvSpPr txBox="1"/>
      </xdr:nvSpPr>
      <xdr:spPr>
        <a:xfrm>
          <a:off x="2844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79" name="直線コネクタ 78"/>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1" name="楕円 90"/>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2" name="テキスト ボックス 91"/>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3" name="楕円 92"/>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4" name="テキスト ボックス 93"/>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5" name="楕円 94"/>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6" name="テキスト ボックス 95"/>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7" name="楕円 96"/>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8" name="テキスト ボックス 97"/>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償還終了により公債費の減少は続いているが、認定こども園や平成２９年度から始まったスポーツセンターの建設等により、今後の公債費の増大は避けられないことから、</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サイクルによる事務事業の点検・見直しや各種事業の</a:t>
          </a:r>
          <a:r>
            <a:rPr kumimoji="1" lang="en-US" altLang="ja-JP" sz="1300">
              <a:latin typeface="ＭＳ Ｐゴシック" panose="020B0600070205080204" pitchFamily="50" charset="-128"/>
              <a:ea typeface="ＭＳ Ｐゴシック" panose="020B0600070205080204" pitchFamily="50" charset="-128"/>
            </a:rPr>
            <a:t>IT</a:t>
          </a:r>
          <a:r>
            <a:rPr kumimoji="1" lang="ja-JP" altLang="en-US" sz="1300">
              <a:latin typeface="ＭＳ Ｐゴシック" panose="020B0600070205080204" pitchFamily="50" charset="-128"/>
              <a:ea typeface="ＭＳ Ｐゴシック" panose="020B0600070205080204" pitchFamily="50" charset="-128"/>
            </a:rPr>
            <a:t>化の促進、事業の民間委託の検討等により経常経費の削減を図っていく。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61</xdr:row>
      <xdr:rowOff>104902</xdr:rowOff>
    </xdr:to>
    <xdr:cxnSp macro="">
      <xdr:nvCxnSpPr>
        <xdr:cNvPr id="131" name="直線コネクタ 130"/>
        <xdr:cNvCxnSpPr/>
      </xdr:nvCxnSpPr>
      <xdr:spPr>
        <a:xfrm>
          <a:off x="4114800" y="10355834"/>
          <a:ext cx="8382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68834</xdr:rowOff>
    </xdr:from>
    <xdr:to>
      <xdr:col>19</xdr:col>
      <xdr:colOff>133350</xdr:colOff>
      <xdr:row>60</xdr:row>
      <xdr:rowOff>170180</xdr:rowOff>
    </xdr:to>
    <xdr:cxnSp macro="">
      <xdr:nvCxnSpPr>
        <xdr:cNvPr id="134" name="直線コネクタ 133"/>
        <xdr:cNvCxnSpPr/>
      </xdr:nvCxnSpPr>
      <xdr:spPr>
        <a:xfrm flipV="1">
          <a:off x="3225800" y="1035583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170180</xdr:rowOff>
    </xdr:from>
    <xdr:to>
      <xdr:col>15</xdr:col>
      <xdr:colOff>82550</xdr:colOff>
      <xdr:row>61</xdr:row>
      <xdr:rowOff>51816</xdr:rowOff>
    </xdr:to>
    <xdr:cxnSp macro="">
      <xdr:nvCxnSpPr>
        <xdr:cNvPr id="137" name="直線コネクタ 136"/>
        <xdr:cNvCxnSpPr/>
      </xdr:nvCxnSpPr>
      <xdr:spPr>
        <a:xfrm flipV="1">
          <a:off x="2336800" y="104571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61</xdr:row>
      <xdr:rowOff>51816</xdr:rowOff>
    </xdr:to>
    <xdr:cxnSp macro="">
      <xdr:nvCxnSpPr>
        <xdr:cNvPr id="140" name="直線コネクタ 139"/>
        <xdr:cNvCxnSpPr/>
      </xdr:nvCxnSpPr>
      <xdr:spPr>
        <a:xfrm>
          <a:off x="1447800" y="103124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133113</xdr:rowOff>
    </xdr:from>
    <xdr:ext cx="762000" cy="259045"/>
    <xdr:sp macro="" textlink="">
      <xdr:nvSpPr>
        <xdr:cNvPr id="142" name="テキスト ボックス 141"/>
        <xdr:cNvSpPr txBox="1"/>
      </xdr:nvSpPr>
      <xdr:spPr>
        <a:xfrm>
          <a:off x="1955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54102</xdr:rowOff>
    </xdr:from>
    <xdr:to>
      <xdr:col>23</xdr:col>
      <xdr:colOff>184150</xdr:colOff>
      <xdr:row>61</xdr:row>
      <xdr:rowOff>155702</xdr:rowOff>
    </xdr:to>
    <xdr:sp macro="" textlink="">
      <xdr:nvSpPr>
        <xdr:cNvPr id="150" name="楕円 149"/>
        <xdr:cNvSpPr/>
      </xdr:nvSpPr>
      <xdr:spPr>
        <a:xfrm>
          <a:off x="49022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70629</xdr:rowOff>
    </xdr:from>
    <xdr:ext cx="762000" cy="259045"/>
    <xdr:sp macro="" textlink="">
      <xdr:nvSpPr>
        <xdr:cNvPr id="151" name="財政構造の弾力性該当値テキスト"/>
        <xdr:cNvSpPr txBox="1"/>
      </xdr:nvSpPr>
      <xdr:spPr>
        <a:xfrm>
          <a:off x="5041900" y="1035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2" name="楕円 151"/>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3" name="テキスト ボックス 152"/>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119380</xdr:rowOff>
    </xdr:from>
    <xdr:to>
      <xdr:col>15</xdr:col>
      <xdr:colOff>133350</xdr:colOff>
      <xdr:row>61</xdr:row>
      <xdr:rowOff>49530</xdr:rowOff>
    </xdr:to>
    <xdr:sp macro="" textlink="">
      <xdr:nvSpPr>
        <xdr:cNvPr id="154" name="楕円 153"/>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59707</xdr:rowOff>
    </xdr:from>
    <xdr:ext cx="762000" cy="259045"/>
    <xdr:sp macro="" textlink="">
      <xdr:nvSpPr>
        <xdr:cNvPr id="155" name="テキスト ボックス 154"/>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1016</xdr:rowOff>
    </xdr:from>
    <xdr:to>
      <xdr:col>11</xdr:col>
      <xdr:colOff>82550</xdr:colOff>
      <xdr:row>61</xdr:row>
      <xdr:rowOff>102616</xdr:rowOff>
    </xdr:to>
    <xdr:sp macro="" textlink="">
      <xdr:nvSpPr>
        <xdr:cNvPr id="156" name="楕円 155"/>
        <xdr:cNvSpPr/>
      </xdr:nvSpPr>
      <xdr:spPr>
        <a:xfrm>
          <a:off x="2286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112793</xdr:rowOff>
    </xdr:from>
    <xdr:ext cx="762000" cy="259045"/>
    <xdr:sp macro="" textlink="">
      <xdr:nvSpPr>
        <xdr:cNvPr id="157" name="テキスト ボックス 156"/>
        <xdr:cNvSpPr txBox="1"/>
      </xdr:nvSpPr>
      <xdr:spPr>
        <a:xfrm>
          <a:off x="1955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8" name="楕円 157"/>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9" name="テキスト ボックス 158"/>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[297,413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一人当たりの金額が類似団体平均を上回っているのは、主に人件費が主要因になっている。これは、町の施設を直営で行っているためである。再任用制度や会計年度任用職員制度等により今後も人件費の増大が危ぶまれることから、指定管理者制度も含めた民間へのアウトソーシングの検討によりコスト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160534</xdr:rowOff>
    </xdr:from>
    <xdr:to>
      <xdr:col>23</xdr:col>
      <xdr:colOff>133350</xdr:colOff>
      <xdr:row>84</xdr:row>
      <xdr:rowOff>21926</xdr:rowOff>
    </xdr:to>
    <xdr:cxnSp macro="">
      <xdr:nvCxnSpPr>
        <xdr:cNvPr id="196" name="直線コネクタ 195"/>
        <xdr:cNvCxnSpPr/>
      </xdr:nvCxnSpPr>
      <xdr:spPr>
        <a:xfrm>
          <a:off x="4114800" y="14390884"/>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133823</xdr:rowOff>
    </xdr:from>
    <xdr:to>
      <xdr:col>19</xdr:col>
      <xdr:colOff>133350</xdr:colOff>
      <xdr:row>83</xdr:row>
      <xdr:rowOff>160534</xdr:rowOff>
    </xdr:to>
    <xdr:cxnSp macro="">
      <xdr:nvCxnSpPr>
        <xdr:cNvPr id="199" name="直線コネクタ 198"/>
        <xdr:cNvCxnSpPr/>
      </xdr:nvCxnSpPr>
      <xdr:spPr>
        <a:xfrm>
          <a:off x="3225800" y="14364173"/>
          <a:ext cx="889000" cy="2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116367</xdr:rowOff>
    </xdr:from>
    <xdr:to>
      <xdr:col>15</xdr:col>
      <xdr:colOff>82550</xdr:colOff>
      <xdr:row>83</xdr:row>
      <xdr:rowOff>133823</xdr:rowOff>
    </xdr:to>
    <xdr:cxnSp macro="">
      <xdr:nvCxnSpPr>
        <xdr:cNvPr id="202" name="直線コネクタ 201"/>
        <xdr:cNvCxnSpPr/>
      </xdr:nvCxnSpPr>
      <xdr:spPr>
        <a:xfrm>
          <a:off x="2336800" y="14346717"/>
          <a:ext cx="889000" cy="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64739</xdr:rowOff>
    </xdr:from>
    <xdr:to>
      <xdr:col>11</xdr:col>
      <xdr:colOff>31750</xdr:colOff>
      <xdr:row>83</xdr:row>
      <xdr:rowOff>116367</xdr:rowOff>
    </xdr:to>
    <xdr:cxnSp macro="">
      <xdr:nvCxnSpPr>
        <xdr:cNvPr id="205" name="直線コネクタ 204"/>
        <xdr:cNvCxnSpPr/>
      </xdr:nvCxnSpPr>
      <xdr:spPr>
        <a:xfrm>
          <a:off x="1447800" y="14295089"/>
          <a:ext cx="889000" cy="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142576</xdr:rowOff>
    </xdr:from>
    <xdr:to>
      <xdr:col>23</xdr:col>
      <xdr:colOff>184150</xdr:colOff>
      <xdr:row>84</xdr:row>
      <xdr:rowOff>72726</xdr:rowOff>
    </xdr:to>
    <xdr:sp macro="" textlink="">
      <xdr:nvSpPr>
        <xdr:cNvPr id="215" name="楕円 214"/>
        <xdr:cNvSpPr/>
      </xdr:nvSpPr>
      <xdr:spPr>
        <a:xfrm>
          <a:off x="4902200" y="143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114653</xdr:rowOff>
    </xdr:from>
    <xdr:ext cx="762000" cy="259045"/>
    <xdr:sp macro="" textlink="">
      <xdr:nvSpPr>
        <xdr:cNvPr id="216" name="人件費・物件費等の状況該当値テキスト"/>
        <xdr:cNvSpPr txBox="1"/>
      </xdr:nvSpPr>
      <xdr:spPr>
        <a:xfrm>
          <a:off x="5041900" y="1434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109734</xdr:rowOff>
    </xdr:from>
    <xdr:to>
      <xdr:col>19</xdr:col>
      <xdr:colOff>184150</xdr:colOff>
      <xdr:row>84</xdr:row>
      <xdr:rowOff>39884</xdr:rowOff>
    </xdr:to>
    <xdr:sp macro="" textlink="">
      <xdr:nvSpPr>
        <xdr:cNvPr id="217" name="楕円 216"/>
        <xdr:cNvSpPr/>
      </xdr:nvSpPr>
      <xdr:spPr>
        <a:xfrm>
          <a:off x="4064000" y="143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24661</xdr:rowOff>
    </xdr:from>
    <xdr:ext cx="736600" cy="259045"/>
    <xdr:sp macro="" textlink="">
      <xdr:nvSpPr>
        <xdr:cNvPr id="218" name="テキスト ボックス 217"/>
        <xdr:cNvSpPr txBox="1"/>
      </xdr:nvSpPr>
      <xdr:spPr>
        <a:xfrm>
          <a:off x="3733800" y="14426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83023</xdr:rowOff>
    </xdr:from>
    <xdr:to>
      <xdr:col>15</xdr:col>
      <xdr:colOff>133350</xdr:colOff>
      <xdr:row>84</xdr:row>
      <xdr:rowOff>13173</xdr:rowOff>
    </xdr:to>
    <xdr:sp macro="" textlink="">
      <xdr:nvSpPr>
        <xdr:cNvPr id="219" name="楕円 218"/>
        <xdr:cNvSpPr/>
      </xdr:nvSpPr>
      <xdr:spPr>
        <a:xfrm>
          <a:off x="3175000" y="143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169400</xdr:rowOff>
    </xdr:from>
    <xdr:ext cx="762000" cy="259045"/>
    <xdr:sp macro="" textlink="">
      <xdr:nvSpPr>
        <xdr:cNvPr id="220" name="テキスト ボックス 219"/>
        <xdr:cNvSpPr txBox="1"/>
      </xdr:nvSpPr>
      <xdr:spPr>
        <a:xfrm>
          <a:off x="2844800" y="143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65567</xdr:rowOff>
    </xdr:from>
    <xdr:to>
      <xdr:col>11</xdr:col>
      <xdr:colOff>82550</xdr:colOff>
      <xdr:row>83</xdr:row>
      <xdr:rowOff>167167</xdr:rowOff>
    </xdr:to>
    <xdr:sp macro="" textlink="">
      <xdr:nvSpPr>
        <xdr:cNvPr id="221" name="楕円 220"/>
        <xdr:cNvSpPr/>
      </xdr:nvSpPr>
      <xdr:spPr>
        <a:xfrm>
          <a:off x="2286000" y="142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151944</xdr:rowOff>
    </xdr:from>
    <xdr:ext cx="762000" cy="259045"/>
    <xdr:sp macro="" textlink="">
      <xdr:nvSpPr>
        <xdr:cNvPr id="222" name="テキスト ボックス 221"/>
        <xdr:cNvSpPr txBox="1"/>
      </xdr:nvSpPr>
      <xdr:spPr>
        <a:xfrm>
          <a:off x="1955800" y="1438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13939</xdr:rowOff>
    </xdr:from>
    <xdr:to>
      <xdr:col>7</xdr:col>
      <xdr:colOff>31750</xdr:colOff>
      <xdr:row>83</xdr:row>
      <xdr:rowOff>115539</xdr:rowOff>
    </xdr:to>
    <xdr:sp macro="" textlink="">
      <xdr:nvSpPr>
        <xdr:cNvPr id="223" name="楕円 222"/>
        <xdr:cNvSpPr/>
      </xdr:nvSpPr>
      <xdr:spPr>
        <a:xfrm>
          <a:off x="1397000" y="1424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100316</xdr:rowOff>
    </xdr:from>
    <xdr:ext cx="762000" cy="259045"/>
    <xdr:sp macro="" textlink="">
      <xdr:nvSpPr>
        <xdr:cNvPr id="224" name="テキスト ボックス 223"/>
        <xdr:cNvSpPr txBox="1"/>
      </xdr:nvSpPr>
      <xdr:spPr>
        <a:xfrm>
          <a:off x="1066800" y="1433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０年度から継続して実施した職員給与の独自削減や給料表の見直し等により、一定の給与削減に成功したが、まだ、類似団体平均を上回っていることから、民間企業の平均給与の状況を踏まえ、給与の適正化に努めるとともに、類似団体平均水準以下となるよう縮減努力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160443</xdr:rowOff>
    </xdr:from>
    <xdr:to>
      <xdr:col>81</xdr:col>
      <xdr:colOff>44450</xdr:colOff>
      <xdr:row>85</xdr:row>
      <xdr:rowOff>160443</xdr:rowOff>
    </xdr:to>
    <xdr:cxnSp macro="">
      <xdr:nvCxnSpPr>
        <xdr:cNvPr id="258" name="直線コネクタ 257"/>
        <xdr:cNvCxnSpPr/>
      </xdr:nvCxnSpPr>
      <xdr:spPr>
        <a:xfrm>
          <a:off x="16179800" y="147336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160443</xdr:rowOff>
    </xdr:from>
    <xdr:to>
      <xdr:col>77</xdr:col>
      <xdr:colOff>44450</xdr:colOff>
      <xdr:row>86</xdr:row>
      <xdr:rowOff>165946</xdr:rowOff>
    </xdr:to>
    <xdr:cxnSp macro="">
      <xdr:nvCxnSpPr>
        <xdr:cNvPr id="261" name="直線コネクタ 260"/>
        <xdr:cNvCxnSpPr/>
      </xdr:nvCxnSpPr>
      <xdr:spPr>
        <a:xfrm flipV="1">
          <a:off x="15290800" y="14733693"/>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2539</xdr:rowOff>
    </xdr:to>
    <xdr:cxnSp macro="">
      <xdr:nvCxnSpPr>
        <xdr:cNvPr id="264" name="直線コネクタ 263"/>
        <xdr:cNvCxnSpPr/>
      </xdr:nvCxnSpPr>
      <xdr:spPr>
        <a:xfrm flipV="1">
          <a:off x="14401800" y="149106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165946</xdr:rowOff>
    </xdr:from>
    <xdr:to>
      <xdr:col>68</xdr:col>
      <xdr:colOff>152400</xdr:colOff>
      <xdr:row>87</xdr:row>
      <xdr:rowOff>2539</xdr:rowOff>
    </xdr:to>
    <xdr:cxnSp macro="">
      <xdr:nvCxnSpPr>
        <xdr:cNvPr id="267" name="直線コネクタ 266"/>
        <xdr:cNvCxnSpPr/>
      </xdr:nvCxnSpPr>
      <xdr:spPr>
        <a:xfrm>
          <a:off x="13512800" y="149106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109643</xdr:rowOff>
    </xdr:from>
    <xdr:to>
      <xdr:col>81</xdr:col>
      <xdr:colOff>95250</xdr:colOff>
      <xdr:row>86</xdr:row>
      <xdr:rowOff>39793</xdr:rowOff>
    </xdr:to>
    <xdr:sp macro="" textlink="">
      <xdr:nvSpPr>
        <xdr:cNvPr id="277" name="楕円 276"/>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81720</xdr:rowOff>
    </xdr:from>
    <xdr:ext cx="762000" cy="259045"/>
    <xdr:sp macro="" textlink="">
      <xdr:nvSpPr>
        <xdr:cNvPr id="278"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109643</xdr:rowOff>
    </xdr:from>
    <xdr:to>
      <xdr:col>77</xdr:col>
      <xdr:colOff>95250</xdr:colOff>
      <xdr:row>86</xdr:row>
      <xdr:rowOff>39793</xdr:rowOff>
    </xdr:to>
    <xdr:sp macro="" textlink="">
      <xdr:nvSpPr>
        <xdr:cNvPr id="279" name="楕円 278"/>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24570</xdr:rowOff>
    </xdr:from>
    <xdr:ext cx="736600" cy="259045"/>
    <xdr:sp macro="" textlink="">
      <xdr:nvSpPr>
        <xdr:cNvPr id="280" name="テキスト ボックス 279"/>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81" name="楕円 280"/>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82" name="テキスト ボックス 281"/>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3" name="楕円 282"/>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4" name="テキスト ボックス 283"/>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115146</xdr:rowOff>
    </xdr:from>
    <xdr:to>
      <xdr:col>64</xdr:col>
      <xdr:colOff>152400</xdr:colOff>
      <xdr:row>87</xdr:row>
      <xdr:rowOff>45296</xdr:rowOff>
    </xdr:to>
    <xdr:sp macro="" textlink="">
      <xdr:nvSpPr>
        <xdr:cNvPr id="285" name="楕円 284"/>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30073</xdr:rowOff>
    </xdr:from>
    <xdr:ext cx="762000" cy="259045"/>
    <xdr:sp macro="" textlink="">
      <xdr:nvSpPr>
        <xdr:cNvPr id="286" name="テキスト ボックス 285"/>
        <xdr:cNvSpPr txBox="1"/>
      </xdr:nvSpPr>
      <xdr:spPr>
        <a:xfrm>
          <a:off x="13131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職員採用を実施していることから、平成２９年度についても若干数値が上昇している。今後は会計年度任用職員の実施に伴い、職員の定数管理も困難な状況になることから、新たな職員定数管理計画の策定を視野に、適正規模の職員数を保つよう定数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139288</xdr:rowOff>
    </xdr:from>
    <xdr:to>
      <xdr:col>81</xdr:col>
      <xdr:colOff>44450</xdr:colOff>
      <xdr:row>61</xdr:row>
      <xdr:rowOff>157385</xdr:rowOff>
    </xdr:to>
    <xdr:cxnSp macro="">
      <xdr:nvCxnSpPr>
        <xdr:cNvPr id="317" name="直線コネクタ 316"/>
        <xdr:cNvCxnSpPr/>
      </xdr:nvCxnSpPr>
      <xdr:spPr>
        <a:xfrm>
          <a:off x="16179800" y="1059773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80772</xdr:rowOff>
    </xdr:from>
    <xdr:to>
      <xdr:col>77</xdr:col>
      <xdr:colOff>44450</xdr:colOff>
      <xdr:row>61</xdr:row>
      <xdr:rowOff>139288</xdr:rowOff>
    </xdr:to>
    <xdr:cxnSp macro="">
      <xdr:nvCxnSpPr>
        <xdr:cNvPr id="320" name="直線コネクタ 319"/>
        <xdr:cNvCxnSpPr/>
      </xdr:nvCxnSpPr>
      <xdr:spPr>
        <a:xfrm>
          <a:off x="15290800" y="10539222"/>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80772</xdr:rowOff>
    </xdr:from>
    <xdr:to>
      <xdr:col>72</xdr:col>
      <xdr:colOff>203200</xdr:colOff>
      <xdr:row>61</xdr:row>
      <xdr:rowOff>81979</xdr:rowOff>
    </xdr:to>
    <xdr:cxnSp macro="">
      <xdr:nvCxnSpPr>
        <xdr:cNvPr id="323" name="直線コネクタ 322"/>
        <xdr:cNvCxnSpPr/>
      </xdr:nvCxnSpPr>
      <xdr:spPr>
        <a:xfrm flipV="1">
          <a:off x="14401800" y="10539222"/>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33115</xdr:rowOff>
    </xdr:from>
    <xdr:to>
      <xdr:col>68</xdr:col>
      <xdr:colOff>152400</xdr:colOff>
      <xdr:row>61</xdr:row>
      <xdr:rowOff>81979</xdr:rowOff>
    </xdr:to>
    <xdr:cxnSp macro="">
      <xdr:nvCxnSpPr>
        <xdr:cNvPr id="326" name="直線コネクタ 325"/>
        <xdr:cNvCxnSpPr/>
      </xdr:nvCxnSpPr>
      <xdr:spPr>
        <a:xfrm>
          <a:off x="13512800" y="10491565"/>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28" name="テキスト ボックス 327"/>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106585</xdr:rowOff>
    </xdr:from>
    <xdr:to>
      <xdr:col>81</xdr:col>
      <xdr:colOff>95250</xdr:colOff>
      <xdr:row>62</xdr:row>
      <xdr:rowOff>36735</xdr:rowOff>
    </xdr:to>
    <xdr:sp macro="" textlink="">
      <xdr:nvSpPr>
        <xdr:cNvPr id="336" name="楕円 335"/>
        <xdr:cNvSpPr/>
      </xdr:nvSpPr>
      <xdr:spPr>
        <a:xfrm>
          <a:off x="16967200" y="105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78662</xdr:rowOff>
    </xdr:from>
    <xdr:ext cx="762000" cy="259045"/>
    <xdr:sp macro="" textlink="">
      <xdr:nvSpPr>
        <xdr:cNvPr id="337" name="定員管理の状況該当値テキスト"/>
        <xdr:cNvSpPr txBox="1"/>
      </xdr:nvSpPr>
      <xdr:spPr>
        <a:xfrm>
          <a:off x="17106900" y="1053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88488</xdr:rowOff>
    </xdr:from>
    <xdr:to>
      <xdr:col>77</xdr:col>
      <xdr:colOff>95250</xdr:colOff>
      <xdr:row>62</xdr:row>
      <xdr:rowOff>18638</xdr:rowOff>
    </xdr:to>
    <xdr:sp macro="" textlink="">
      <xdr:nvSpPr>
        <xdr:cNvPr id="338" name="楕円 337"/>
        <xdr:cNvSpPr/>
      </xdr:nvSpPr>
      <xdr:spPr>
        <a:xfrm>
          <a:off x="16129000" y="105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3415</xdr:rowOff>
    </xdr:from>
    <xdr:ext cx="736600" cy="259045"/>
    <xdr:sp macro="" textlink="">
      <xdr:nvSpPr>
        <xdr:cNvPr id="339" name="テキスト ボックス 338"/>
        <xdr:cNvSpPr txBox="1"/>
      </xdr:nvSpPr>
      <xdr:spPr>
        <a:xfrm>
          <a:off x="15798800" y="1063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29972</xdr:rowOff>
    </xdr:from>
    <xdr:to>
      <xdr:col>73</xdr:col>
      <xdr:colOff>44450</xdr:colOff>
      <xdr:row>61</xdr:row>
      <xdr:rowOff>131572</xdr:rowOff>
    </xdr:to>
    <xdr:sp macro="" textlink="">
      <xdr:nvSpPr>
        <xdr:cNvPr id="340" name="楕円 339"/>
        <xdr:cNvSpPr/>
      </xdr:nvSpPr>
      <xdr:spPr>
        <a:xfrm>
          <a:off x="15240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116349</xdr:rowOff>
    </xdr:from>
    <xdr:ext cx="762000" cy="259045"/>
    <xdr:sp macro="" textlink="">
      <xdr:nvSpPr>
        <xdr:cNvPr id="341" name="テキスト ボックス 340"/>
        <xdr:cNvSpPr txBox="1"/>
      </xdr:nvSpPr>
      <xdr:spPr>
        <a:xfrm>
          <a:off x="14909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31179</xdr:rowOff>
    </xdr:from>
    <xdr:to>
      <xdr:col>68</xdr:col>
      <xdr:colOff>203200</xdr:colOff>
      <xdr:row>61</xdr:row>
      <xdr:rowOff>132779</xdr:rowOff>
    </xdr:to>
    <xdr:sp macro="" textlink="">
      <xdr:nvSpPr>
        <xdr:cNvPr id="342" name="楕円 341"/>
        <xdr:cNvSpPr/>
      </xdr:nvSpPr>
      <xdr:spPr>
        <a:xfrm>
          <a:off x="14351000" y="104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117556</xdr:rowOff>
    </xdr:from>
    <xdr:ext cx="762000" cy="259045"/>
    <xdr:sp macro="" textlink="">
      <xdr:nvSpPr>
        <xdr:cNvPr id="343" name="テキスト ボックス 342"/>
        <xdr:cNvSpPr txBox="1"/>
      </xdr:nvSpPr>
      <xdr:spPr>
        <a:xfrm>
          <a:off x="14020800" y="105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153765</xdr:rowOff>
    </xdr:from>
    <xdr:to>
      <xdr:col>64</xdr:col>
      <xdr:colOff>152400</xdr:colOff>
      <xdr:row>61</xdr:row>
      <xdr:rowOff>83915</xdr:rowOff>
    </xdr:to>
    <xdr:sp macro="" textlink="">
      <xdr:nvSpPr>
        <xdr:cNvPr id="344" name="楕円 343"/>
        <xdr:cNvSpPr/>
      </xdr:nvSpPr>
      <xdr:spPr>
        <a:xfrm>
          <a:off x="13462000" y="1044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94092</xdr:rowOff>
    </xdr:from>
    <xdr:ext cx="762000" cy="259045"/>
    <xdr:sp macro="" textlink="">
      <xdr:nvSpPr>
        <xdr:cNvPr id="345" name="テキスト ボックス 344"/>
        <xdr:cNvSpPr txBox="1"/>
      </xdr:nvSpPr>
      <xdr:spPr>
        <a:xfrm>
          <a:off x="13131800" y="1020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地方債発行抑制と繰上償還を含めた計画的な償還計画による償還終了により、年々減少してきている。しかしながら、平成２９年度から実施しているスポーツセンター建設事業や、今後も継続して実施されていく農業基盤整備事業に伴い、多額の地方債の発行が予定されていることから、実質公債費比率の急激な上昇を抑えるため、償還額の平準化を図る等計画的な起債管理を行う。</a:t>
          </a: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61722</xdr:rowOff>
    </xdr:to>
    <xdr:cxnSp macro="">
      <xdr:nvCxnSpPr>
        <xdr:cNvPr id="376" name="直線コネクタ 375"/>
        <xdr:cNvCxnSpPr/>
      </xdr:nvCxnSpPr>
      <xdr:spPr>
        <a:xfrm flipV="1">
          <a:off x="16179800" y="706221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90678</xdr:rowOff>
    </xdr:to>
    <xdr:cxnSp macro="">
      <xdr:nvCxnSpPr>
        <xdr:cNvPr id="379" name="直線コネクタ 378"/>
        <xdr:cNvCxnSpPr/>
      </xdr:nvCxnSpPr>
      <xdr:spPr>
        <a:xfrm flipV="1">
          <a:off x="15290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138938</xdr:rowOff>
    </xdr:to>
    <xdr:cxnSp macro="">
      <xdr:nvCxnSpPr>
        <xdr:cNvPr id="382" name="直線コネクタ 381"/>
        <xdr:cNvCxnSpPr/>
      </xdr:nvCxnSpPr>
      <xdr:spPr>
        <a:xfrm flipV="1">
          <a:off x="14401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39878</xdr:rowOff>
    </xdr:to>
    <xdr:cxnSp macro="">
      <xdr:nvCxnSpPr>
        <xdr:cNvPr id="385" name="直線コネクタ 384"/>
        <xdr:cNvCxnSpPr/>
      </xdr:nvCxnSpPr>
      <xdr:spPr>
        <a:xfrm flipV="1">
          <a:off x="13512800" y="71683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5" name="楕円 394"/>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169943</xdr:rowOff>
    </xdr:from>
    <xdr:ext cx="762000" cy="259045"/>
    <xdr:sp macro="" textlink="">
      <xdr:nvSpPr>
        <xdr:cNvPr id="396" name="公債費負担の状況該当値テキスト"/>
        <xdr:cNvSpPr txBox="1"/>
      </xdr:nvSpPr>
      <xdr:spPr>
        <a:xfrm>
          <a:off x="17106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7" name="楕円 396"/>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398" name="テキスト ボックス 397"/>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39878</xdr:rowOff>
    </xdr:from>
    <xdr:to>
      <xdr:col>73</xdr:col>
      <xdr:colOff>44450</xdr:colOff>
      <xdr:row>41</xdr:row>
      <xdr:rowOff>141478</xdr:rowOff>
    </xdr:to>
    <xdr:sp macro="" textlink="">
      <xdr:nvSpPr>
        <xdr:cNvPr id="399" name="楕円 398"/>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400" name="テキスト ボックス 399"/>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1" name="楕円 400"/>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28465</xdr:rowOff>
    </xdr:from>
    <xdr:ext cx="762000" cy="259045"/>
    <xdr:sp macro="" textlink="">
      <xdr:nvSpPr>
        <xdr:cNvPr id="402" name="テキスト ボックス 401"/>
        <xdr:cNvSpPr txBox="1"/>
      </xdr:nvSpPr>
      <xdr:spPr>
        <a:xfrm>
          <a:off x="14020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3" name="楕円 402"/>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4" name="テキスト ボックス 403"/>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将来負担比率については、５年連続で発生していない。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今後も継続した取り組みを進め、財政の健全化を図る。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ものは、類似団体に比べ高い水準にある。これは各施設を直営（認定こども園等）で運営していることが主要因となっているが、これは、行政サービスの提供方法の差異によるものと言える。今後はコスト削減のため、直営施設のアウトソーシングの検討を図る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101854</xdr:rowOff>
    </xdr:to>
    <xdr:cxnSp macro="">
      <xdr:nvCxnSpPr>
        <xdr:cNvPr id="64" name="直線コネクタ 63"/>
        <xdr:cNvCxnSpPr/>
      </xdr:nvCxnSpPr>
      <xdr:spPr>
        <a:xfrm>
          <a:off x="3987800" y="6404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83566</xdr:rowOff>
    </xdr:to>
    <xdr:cxnSp macro="">
      <xdr:nvCxnSpPr>
        <xdr:cNvPr id="67" name="直線コネクタ 66"/>
        <xdr:cNvCxnSpPr/>
      </xdr:nvCxnSpPr>
      <xdr:spPr>
        <a:xfrm flipV="1">
          <a:off x="3098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97282</xdr:rowOff>
    </xdr:to>
    <xdr:cxnSp macro="">
      <xdr:nvCxnSpPr>
        <xdr:cNvPr id="70" name="直線コネクタ 69"/>
        <xdr:cNvCxnSpPr/>
      </xdr:nvCxnSpPr>
      <xdr:spPr>
        <a:xfrm flipV="1">
          <a:off x="2209800" y="6427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97282</xdr:rowOff>
    </xdr:to>
    <xdr:cxnSp macro="">
      <xdr:nvCxnSpPr>
        <xdr:cNvPr id="73" name="直線コネクタ 72"/>
        <xdr:cNvCxnSpPr/>
      </xdr:nvCxnSpPr>
      <xdr:spPr>
        <a:xfrm>
          <a:off x="1320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各施設の老朽化に伴い、施設維持費以外にも物件費所要額が増大しており、歳出を圧迫していることから、公共施設総合管理計画による適正な施設管理を行うことにより経費の縮減を図る。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15</xdr:row>
      <xdr:rowOff>5842</xdr:rowOff>
    </xdr:to>
    <xdr:cxnSp macro="">
      <xdr:nvCxnSpPr>
        <xdr:cNvPr id="123" name="直線コネクタ 122"/>
        <xdr:cNvCxnSpPr/>
      </xdr:nvCxnSpPr>
      <xdr:spPr>
        <a:xfrm>
          <a:off x="15671800" y="25044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104140</xdr:rowOff>
    </xdr:from>
    <xdr:to>
      <xdr:col>78</xdr:col>
      <xdr:colOff>69850</xdr:colOff>
      <xdr:row>14</xdr:row>
      <xdr:rowOff>127000</xdr:rowOff>
    </xdr:to>
    <xdr:cxnSp macro="">
      <xdr:nvCxnSpPr>
        <xdr:cNvPr id="126" name="直線コネクタ 125"/>
        <xdr:cNvCxnSpPr/>
      </xdr:nvCxnSpPr>
      <xdr:spPr>
        <a:xfrm flipV="1">
          <a:off x="14782800" y="2504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113284</xdr:rowOff>
    </xdr:from>
    <xdr:to>
      <xdr:col>73</xdr:col>
      <xdr:colOff>180975</xdr:colOff>
      <xdr:row>14</xdr:row>
      <xdr:rowOff>127000</xdr:rowOff>
    </xdr:to>
    <xdr:cxnSp macro="">
      <xdr:nvCxnSpPr>
        <xdr:cNvPr id="129" name="直線コネクタ 128"/>
        <xdr:cNvCxnSpPr/>
      </xdr:nvCxnSpPr>
      <xdr:spPr>
        <a:xfrm>
          <a:off x="13893800" y="2513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14</xdr:row>
      <xdr:rowOff>113284</xdr:rowOff>
    </xdr:to>
    <xdr:cxnSp macro="">
      <xdr:nvCxnSpPr>
        <xdr:cNvPr id="132" name="直線コネクタ 131"/>
        <xdr:cNvCxnSpPr/>
      </xdr:nvCxnSpPr>
      <xdr:spPr>
        <a:xfrm>
          <a:off x="13004800" y="24587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126492</xdr:rowOff>
    </xdr:from>
    <xdr:to>
      <xdr:col>82</xdr:col>
      <xdr:colOff>158750</xdr:colOff>
      <xdr:row>15</xdr:row>
      <xdr:rowOff>56642</xdr:rowOff>
    </xdr:to>
    <xdr:sp macro="" textlink="">
      <xdr:nvSpPr>
        <xdr:cNvPr id="142" name="楕円 141"/>
        <xdr:cNvSpPr/>
      </xdr:nvSpPr>
      <xdr:spPr>
        <a:xfrm>
          <a:off x="16459200" y="252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98569</xdr:rowOff>
    </xdr:from>
    <xdr:ext cx="762000" cy="259045"/>
    <xdr:sp macro="" textlink="">
      <xdr:nvSpPr>
        <xdr:cNvPr id="143" name="物件費該当値テキスト"/>
        <xdr:cNvSpPr txBox="1"/>
      </xdr:nvSpPr>
      <xdr:spPr>
        <a:xfrm>
          <a:off x="16598900" y="249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53340</xdr:rowOff>
    </xdr:from>
    <xdr:to>
      <xdr:col>78</xdr:col>
      <xdr:colOff>120650</xdr:colOff>
      <xdr:row>14</xdr:row>
      <xdr:rowOff>154940</xdr:rowOff>
    </xdr:to>
    <xdr:sp macro="" textlink="">
      <xdr:nvSpPr>
        <xdr:cNvPr id="144" name="楕円 143"/>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139717</xdr:rowOff>
    </xdr:from>
    <xdr:ext cx="736600" cy="259045"/>
    <xdr:sp macro="" textlink="">
      <xdr:nvSpPr>
        <xdr:cNvPr id="145" name="テキスト ボックス 144"/>
        <xdr:cNvSpPr txBox="1"/>
      </xdr:nvSpPr>
      <xdr:spPr>
        <a:xfrm>
          <a:off x="15290800" y="254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6" name="楕円 145"/>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47" name="テキスト ボックス 146"/>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62484</xdr:rowOff>
    </xdr:from>
    <xdr:to>
      <xdr:col>69</xdr:col>
      <xdr:colOff>142875</xdr:colOff>
      <xdr:row>14</xdr:row>
      <xdr:rowOff>164084</xdr:rowOff>
    </xdr:to>
    <xdr:sp macro="" textlink="">
      <xdr:nvSpPr>
        <xdr:cNvPr id="148" name="楕円 147"/>
        <xdr:cNvSpPr/>
      </xdr:nvSpPr>
      <xdr:spPr>
        <a:xfrm>
          <a:off x="13843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148861</xdr:rowOff>
    </xdr:from>
    <xdr:ext cx="762000" cy="259045"/>
    <xdr:sp macro="" textlink="">
      <xdr:nvSpPr>
        <xdr:cNvPr id="149" name="テキスト ボックス 148"/>
        <xdr:cNvSpPr txBox="1"/>
      </xdr:nvSpPr>
      <xdr:spPr>
        <a:xfrm>
          <a:off x="13512800" y="25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xdr:rowOff>
    </xdr:from>
    <xdr:to>
      <xdr:col>65</xdr:col>
      <xdr:colOff>53975</xdr:colOff>
      <xdr:row>14</xdr:row>
      <xdr:rowOff>109220</xdr:rowOff>
    </xdr:to>
    <xdr:sp macro="" textlink="">
      <xdr:nvSpPr>
        <xdr:cNvPr id="150" name="楕円 149"/>
        <xdr:cNvSpPr/>
      </xdr:nvSpPr>
      <xdr:spPr>
        <a:xfrm>
          <a:off x="12954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93997</xdr:rowOff>
    </xdr:from>
    <xdr:ext cx="762000" cy="259045"/>
    <xdr:sp macro="" textlink="">
      <xdr:nvSpPr>
        <xdr:cNvPr id="151" name="テキスト ボックス 150"/>
        <xdr:cNvSpPr txBox="1"/>
      </xdr:nvSpPr>
      <xdr:spPr>
        <a:xfrm>
          <a:off x="12623800" y="24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扶助費については、類似団体の平均値を下回っている状態である。今後も厳格な資格審査や対象者の状況把握に努め、扶助費の支給を進める。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53</xdr:row>
      <xdr:rowOff>88900</xdr:rowOff>
    </xdr:to>
    <xdr:cxnSp macro="">
      <xdr:nvCxnSpPr>
        <xdr:cNvPr id="184" name="直線コネクタ 183"/>
        <xdr:cNvCxnSpPr/>
      </xdr:nvCxnSpPr>
      <xdr:spPr>
        <a:xfrm>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5"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12700</xdr:rowOff>
    </xdr:from>
    <xdr:to>
      <xdr:col>19</xdr:col>
      <xdr:colOff>187325</xdr:colOff>
      <xdr:row>53</xdr:row>
      <xdr:rowOff>50800</xdr:rowOff>
    </xdr:to>
    <xdr:cxnSp macro="">
      <xdr:nvCxnSpPr>
        <xdr:cNvPr id="187" name="直線コネクタ 186"/>
        <xdr:cNvCxnSpPr/>
      </xdr:nvCxnSpPr>
      <xdr:spPr>
        <a:xfrm>
          <a:off x="3098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89" name="テキスト ボックス 18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xdr:rowOff>
    </xdr:from>
    <xdr:to>
      <xdr:col>15</xdr:col>
      <xdr:colOff>98425</xdr:colOff>
      <xdr:row>53</xdr:row>
      <xdr:rowOff>69850</xdr:rowOff>
    </xdr:to>
    <xdr:cxnSp macro="">
      <xdr:nvCxnSpPr>
        <xdr:cNvPr id="190" name="直線コネクタ 189"/>
        <xdr:cNvCxnSpPr/>
      </xdr:nvCxnSpPr>
      <xdr:spPr>
        <a:xfrm flipV="1">
          <a:off x="2209800" y="9099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10177</xdr:rowOff>
    </xdr:from>
    <xdr:ext cx="762000" cy="259045"/>
    <xdr:sp macro="" textlink="">
      <xdr:nvSpPr>
        <xdr:cNvPr id="192" name="テキスト ボックス 191"/>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69850</xdr:rowOff>
    </xdr:from>
    <xdr:to>
      <xdr:col>11</xdr:col>
      <xdr:colOff>9525</xdr:colOff>
      <xdr:row>53</xdr:row>
      <xdr:rowOff>69850</xdr:rowOff>
    </xdr:to>
    <xdr:cxnSp macro="">
      <xdr:nvCxnSpPr>
        <xdr:cNvPr id="193" name="直線コネクタ 192"/>
        <xdr:cNvCxnSpPr/>
      </xdr:nvCxnSpPr>
      <xdr:spPr>
        <a:xfrm>
          <a:off x="1320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143527</xdr:rowOff>
    </xdr:from>
    <xdr:ext cx="762000" cy="259045"/>
    <xdr:sp macro="" textlink="">
      <xdr:nvSpPr>
        <xdr:cNvPr id="195" name="テキスト ボックス 194"/>
        <xdr:cNvSpPr txBox="1"/>
      </xdr:nvSpPr>
      <xdr:spPr>
        <a:xfrm>
          <a:off x="1828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7" name="テキスト ボックス 196"/>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38100</xdr:rowOff>
    </xdr:from>
    <xdr:to>
      <xdr:col>24</xdr:col>
      <xdr:colOff>76200</xdr:colOff>
      <xdr:row>53</xdr:row>
      <xdr:rowOff>139700</xdr:rowOff>
    </xdr:to>
    <xdr:sp macro="" textlink="">
      <xdr:nvSpPr>
        <xdr:cNvPr id="203" name="楕円 202"/>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54627</xdr:rowOff>
    </xdr:from>
    <xdr:ext cx="762000" cy="259045"/>
    <xdr:sp macro="" textlink="">
      <xdr:nvSpPr>
        <xdr:cNvPr id="204"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0</xdr:rowOff>
    </xdr:from>
    <xdr:to>
      <xdr:col>20</xdr:col>
      <xdr:colOff>38100</xdr:colOff>
      <xdr:row>53</xdr:row>
      <xdr:rowOff>101600</xdr:rowOff>
    </xdr:to>
    <xdr:sp macro="" textlink="">
      <xdr:nvSpPr>
        <xdr:cNvPr id="205" name="楕円 204"/>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111777</xdr:rowOff>
    </xdr:from>
    <xdr:ext cx="736600" cy="259045"/>
    <xdr:sp macro="" textlink="">
      <xdr:nvSpPr>
        <xdr:cNvPr id="206" name="テキスト ボックス 205"/>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133350</xdr:rowOff>
    </xdr:from>
    <xdr:to>
      <xdr:col>15</xdr:col>
      <xdr:colOff>149225</xdr:colOff>
      <xdr:row>53</xdr:row>
      <xdr:rowOff>63500</xdr:rowOff>
    </xdr:to>
    <xdr:sp macro="" textlink="">
      <xdr:nvSpPr>
        <xdr:cNvPr id="207" name="楕円 206"/>
        <xdr:cNvSpPr/>
      </xdr:nvSpPr>
      <xdr:spPr>
        <a:xfrm>
          <a:off x="3048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73677</xdr:rowOff>
    </xdr:from>
    <xdr:ext cx="762000" cy="259045"/>
    <xdr:sp macro="" textlink="">
      <xdr:nvSpPr>
        <xdr:cNvPr id="208" name="テキスト ボックス 207"/>
        <xdr:cNvSpPr txBox="1"/>
      </xdr:nvSpPr>
      <xdr:spPr>
        <a:xfrm>
          <a:off x="2717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09" name="楕円 208"/>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0" name="テキスト ボックス 209"/>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19050</xdr:rowOff>
    </xdr:from>
    <xdr:to>
      <xdr:col>6</xdr:col>
      <xdr:colOff>171450</xdr:colOff>
      <xdr:row>53</xdr:row>
      <xdr:rowOff>120650</xdr:rowOff>
    </xdr:to>
    <xdr:sp macro="" textlink="">
      <xdr:nvSpPr>
        <xdr:cNvPr id="211" name="楕円 210"/>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130827</xdr:rowOff>
    </xdr:from>
    <xdr:ext cx="762000" cy="259045"/>
    <xdr:sp macro="" textlink="">
      <xdr:nvSpPr>
        <xdr:cNvPr id="212" name="テキスト ボックス 211"/>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ついては、類似団体の平均値を下回っている状況が継続している。各会計への繰出しについては、下水道会計については、独立採算の原則に立ち返った料金改定の検討を進めるなど、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60706</xdr:rowOff>
    </xdr:from>
    <xdr:to>
      <xdr:col>82</xdr:col>
      <xdr:colOff>107950</xdr:colOff>
      <xdr:row>56</xdr:row>
      <xdr:rowOff>67564</xdr:rowOff>
    </xdr:to>
    <xdr:cxnSp macro="">
      <xdr:nvCxnSpPr>
        <xdr:cNvPr id="242" name="直線コネクタ 241"/>
        <xdr:cNvCxnSpPr/>
      </xdr:nvCxnSpPr>
      <xdr:spPr>
        <a:xfrm>
          <a:off x="15671800" y="949045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3"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60706</xdr:rowOff>
    </xdr:from>
    <xdr:to>
      <xdr:col>78</xdr:col>
      <xdr:colOff>69850</xdr:colOff>
      <xdr:row>56</xdr:row>
      <xdr:rowOff>3556</xdr:rowOff>
    </xdr:to>
    <xdr:cxnSp macro="">
      <xdr:nvCxnSpPr>
        <xdr:cNvPr id="245" name="直線コネクタ 244"/>
        <xdr:cNvCxnSpPr/>
      </xdr:nvCxnSpPr>
      <xdr:spPr>
        <a:xfrm flipV="1">
          <a:off x="14782800" y="94904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56</xdr:row>
      <xdr:rowOff>3556</xdr:rowOff>
    </xdr:to>
    <xdr:cxnSp macro="">
      <xdr:nvCxnSpPr>
        <xdr:cNvPr id="248" name="直線コネクタ 247"/>
        <xdr:cNvCxnSpPr/>
      </xdr:nvCxnSpPr>
      <xdr:spPr>
        <a:xfrm>
          <a:off x="13893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65278</xdr:rowOff>
    </xdr:from>
    <xdr:to>
      <xdr:col>69</xdr:col>
      <xdr:colOff>92075</xdr:colOff>
      <xdr:row>55</xdr:row>
      <xdr:rowOff>165862</xdr:rowOff>
    </xdr:to>
    <xdr:cxnSp macro="">
      <xdr:nvCxnSpPr>
        <xdr:cNvPr id="251" name="直線コネクタ 250"/>
        <xdr:cNvCxnSpPr/>
      </xdr:nvCxnSpPr>
      <xdr:spPr>
        <a:xfrm>
          <a:off x="13004800" y="94950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xdr:rowOff>
    </xdr:from>
    <xdr:to>
      <xdr:col>82</xdr:col>
      <xdr:colOff>158750</xdr:colOff>
      <xdr:row>56</xdr:row>
      <xdr:rowOff>118364</xdr:rowOff>
    </xdr:to>
    <xdr:sp macro="" textlink="">
      <xdr:nvSpPr>
        <xdr:cNvPr id="261" name="楕円 260"/>
        <xdr:cNvSpPr/>
      </xdr:nvSpPr>
      <xdr:spPr>
        <a:xfrm>
          <a:off x="16459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33291</xdr:rowOff>
    </xdr:from>
    <xdr:ext cx="762000" cy="259045"/>
    <xdr:sp macro="" textlink="">
      <xdr:nvSpPr>
        <xdr:cNvPr id="262" name="その他該当値テキスト"/>
        <xdr:cNvSpPr txBox="1"/>
      </xdr:nvSpPr>
      <xdr:spPr>
        <a:xfrm>
          <a:off x="16598900" y="946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9906</xdr:rowOff>
    </xdr:from>
    <xdr:to>
      <xdr:col>78</xdr:col>
      <xdr:colOff>120650</xdr:colOff>
      <xdr:row>55</xdr:row>
      <xdr:rowOff>111506</xdr:rowOff>
    </xdr:to>
    <xdr:sp macro="" textlink="">
      <xdr:nvSpPr>
        <xdr:cNvPr id="263" name="楕円 262"/>
        <xdr:cNvSpPr/>
      </xdr:nvSpPr>
      <xdr:spPr>
        <a:xfrm>
          <a:off x="15621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121683</xdr:rowOff>
    </xdr:from>
    <xdr:ext cx="736600" cy="259045"/>
    <xdr:sp macro="" textlink="">
      <xdr:nvSpPr>
        <xdr:cNvPr id="264" name="テキスト ボックス 263"/>
        <xdr:cNvSpPr txBox="1"/>
      </xdr:nvSpPr>
      <xdr:spPr>
        <a:xfrm>
          <a:off x="15290800" y="920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124206</xdr:rowOff>
    </xdr:from>
    <xdr:to>
      <xdr:col>74</xdr:col>
      <xdr:colOff>31750</xdr:colOff>
      <xdr:row>56</xdr:row>
      <xdr:rowOff>54356</xdr:rowOff>
    </xdr:to>
    <xdr:sp macro="" textlink="">
      <xdr:nvSpPr>
        <xdr:cNvPr id="265" name="楕円 264"/>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64533</xdr:rowOff>
    </xdr:from>
    <xdr:ext cx="762000" cy="259045"/>
    <xdr:sp macro="" textlink="">
      <xdr:nvSpPr>
        <xdr:cNvPr id="266" name="テキスト ボックス 265"/>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67" name="楕円 266"/>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68" name="テキスト ボックス 267"/>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xdr:rowOff>
    </xdr:from>
    <xdr:to>
      <xdr:col>65</xdr:col>
      <xdr:colOff>53975</xdr:colOff>
      <xdr:row>55</xdr:row>
      <xdr:rowOff>116078</xdr:rowOff>
    </xdr:to>
    <xdr:sp macro="" textlink="">
      <xdr:nvSpPr>
        <xdr:cNvPr id="269" name="楕円 268"/>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126255</xdr:rowOff>
    </xdr:from>
    <xdr:ext cx="762000" cy="259045"/>
    <xdr:sp macro="" textlink="">
      <xdr:nvSpPr>
        <xdr:cNvPr id="270" name="テキスト ボックス 269"/>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行政改革や財政健全化戦略プランという独自計画により、大きく数値を改善したことから、類似団体の平均値を大きく下回っている状況。今後も継続した取り組み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49276</xdr:rowOff>
    </xdr:to>
    <xdr:cxnSp macro="">
      <xdr:nvCxnSpPr>
        <xdr:cNvPr id="300" name="直線コネクタ 299"/>
        <xdr:cNvCxnSpPr/>
      </xdr:nvCxnSpPr>
      <xdr:spPr>
        <a:xfrm flipV="1">
          <a:off x="15671800" y="61711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49276</xdr:rowOff>
    </xdr:to>
    <xdr:cxnSp macro="">
      <xdr:nvCxnSpPr>
        <xdr:cNvPr id="303" name="直線コネクタ 302"/>
        <xdr:cNvCxnSpPr/>
      </xdr:nvCxnSpPr>
      <xdr:spPr>
        <a:xfrm>
          <a:off x="14782800" y="61483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147574</xdr:rowOff>
    </xdr:to>
    <xdr:cxnSp macro="">
      <xdr:nvCxnSpPr>
        <xdr:cNvPr id="306" name="直線コネクタ 305"/>
        <xdr:cNvCxnSpPr/>
      </xdr:nvCxnSpPr>
      <xdr:spPr>
        <a:xfrm>
          <a:off x="13893800" y="6088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101854</xdr:rowOff>
    </xdr:to>
    <xdr:cxnSp macro="">
      <xdr:nvCxnSpPr>
        <xdr:cNvPr id="309" name="直線コネクタ 308"/>
        <xdr:cNvCxnSpPr/>
      </xdr:nvCxnSpPr>
      <xdr:spPr>
        <a:xfrm flipV="1">
          <a:off x="13004800" y="6088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9" name="楕円 318"/>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0"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1" name="楕円 320"/>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2" name="テキスト ボックス 321"/>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3" name="楕円 322"/>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5" name="楕円 324"/>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6" name="テキスト ボックス 325"/>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27" name="楕円 326"/>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28" name="テキスト ボックス 327"/>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地方債発行抑制や償還終了により、類似団体の平均値を下回っている状態が継続している。しかしながら、今後はスポーツセンター兼摂事業や農業基盤整備事業等による地方債発行があり、数値の悪化が懸念されることから、償還額の平準化が図られるよう計画的な地方債発行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124713</xdr:rowOff>
    </xdr:to>
    <xdr:cxnSp macro="">
      <xdr:nvCxnSpPr>
        <xdr:cNvPr id="358" name="直線コネクタ 357"/>
        <xdr:cNvCxnSpPr/>
      </xdr:nvCxnSpPr>
      <xdr:spPr>
        <a:xfrm flipV="1">
          <a:off x="3987800" y="13271500"/>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77</xdr:row>
      <xdr:rowOff>143002</xdr:rowOff>
    </xdr:to>
    <xdr:cxnSp macro="">
      <xdr:nvCxnSpPr>
        <xdr:cNvPr id="361" name="直線コネクタ 360"/>
        <xdr:cNvCxnSpPr/>
      </xdr:nvCxnSpPr>
      <xdr:spPr>
        <a:xfrm flipV="1">
          <a:off x="3098800" y="133263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76708</xdr:rowOff>
    </xdr:to>
    <xdr:cxnSp macro="">
      <xdr:nvCxnSpPr>
        <xdr:cNvPr id="364" name="直線コネクタ 363"/>
        <xdr:cNvCxnSpPr/>
      </xdr:nvCxnSpPr>
      <xdr:spPr>
        <a:xfrm flipV="1">
          <a:off x="2209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81280</xdr:rowOff>
    </xdr:to>
    <xdr:cxnSp macro="">
      <xdr:nvCxnSpPr>
        <xdr:cNvPr id="367" name="直線コネクタ 366"/>
        <xdr:cNvCxnSpPr/>
      </xdr:nvCxnSpPr>
      <xdr:spPr>
        <a:xfrm flipV="1">
          <a:off x="1320800" y="134498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137685</xdr:rowOff>
    </xdr:from>
    <xdr:ext cx="762000" cy="259045"/>
    <xdr:sp macro="" textlink="">
      <xdr:nvSpPr>
        <xdr:cNvPr id="369" name="テキスト ボックス 368"/>
        <xdr:cNvSpPr txBox="1"/>
      </xdr:nvSpPr>
      <xdr:spPr>
        <a:xfrm>
          <a:off x="1828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71" name="テキスト ボックス 370"/>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7" name="楕円 376"/>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78"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79" name="楕円 378"/>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80" name="テキスト ボックス 379"/>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1" name="楕円 380"/>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32529</xdr:rowOff>
    </xdr:from>
    <xdr:ext cx="762000" cy="259045"/>
    <xdr:sp macro="" textlink="">
      <xdr:nvSpPr>
        <xdr:cNvPr id="382" name="テキスト ボックス 381"/>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83" name="楕円 382"/>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84" name="テキスト ボックス 383"/>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5" name="楕円 384"/>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6" name="テキスト ボックス 385"/>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公債費以外については、類似団体の平均値を継続して下回っている状況であるので、今後も継続した取り組みを続け、経費の削減に努める。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84546</xdr:rowOff>
    </xdr:from>
    <xdr:to>
      <xdr:col>82</xdr:col>
      <xdr:colOff>107950</xdr:colOff>
      <xdr:row>75</xdr:row>
      <xdr:rowOff>92710</xdr:rowOff>
    </xdr:to>
    <xdr:cxnSp macro="">
      <xdr:nvCxnSpPr>
        <xdr:cNvPr id="421" name="直線コネクタ 420"/>
        <xdr:cNvCxnSpPr/>
      </xdr:nvCxnSpPr>
      <xdr:spPr>
        <a:xfrm>
          <a:off x="15671800" y="12771846"/>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89098</xdr:rowOff>
    </xdr:from>
    <xdr:ext cx="762000" cy="259045"/>
    <xdr:sp macro="" textlink="">
      <xdr:nvSpPr>
        <xdr:cNvPr id="422" name="公債費以外平均値テキスト"/>
        <xdr:cNvSpPr txBox="1"/>
      </xdr:nvSpPr>
      <xdr:spPr>
        <a:xfrm>
          <a:off x="16598900" y="12947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84546</xdr:rowOff>
    </xdr:from>
    <xdr:to>
      <xdr:col>78</xdr:col>
      <xdr:colOff>69850</xdr:colOff>
      <xdr:row>74</xdr:row>
      <xdr:rowOff>140063</xdr:rowOff>
    </xdr:to>
    <xdr:cxnSp macro="">
      <xdr:nvCxnSpPr>
        <xdr:cNvPr id="424" name="直線コネクタ 423"/>
        <xdr:cNvCxnSpPr/>
      </xdr:nvCxnSpPr>
      <xdr:spPr>
        <a:xfrm flipV="1">
          <a:off x="14782800" y="127718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100874</xdr:rowOff>
    </xdr:from>
    <xdr:to>
      <xdr:col>73</xdr:col>
      <xdr:colOff>180975</xdr:colOff>
      <xdr:row>74</xdr:row>
      <xdr:rowOff>140063</xdr:rowOff>
    </xdr:to>
    <xdr:cxnSp macro="">
      <xdr:nvCxnSpPr>
        <xdr:cNvPr id="427" name="直線コネクタ 426"/>
        <xdr:cNvCxnSpPr/>
      </xdr:nvCxnSpPr>
      <xdr:spPr>
        <a:xfrm>
          <a:off x="13893800" y="12788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135165</xdr:rowOff>
    </xdr:from>
    <xdr:to>
      <xdr:col>69</xdr:col>
      <xdr:colOff>92075</xdr:colOff>
      <xdr:row>74</xdr:row>
      <xdr:rowOff>100874</xdr:rowOff>
    </xdr:to>
    <xdr:cxnSp macro="">
      <xdr:nvCxnSpPr>
        <xdr:cNvPr id="430" name="直線コネクタ 429"/>
        <xdr:cNvCxnSpPr/>
      </xdr:nvCxnSpPr>
      <xdr:spPr>
        <a:xfrm>
          <a:off x="13004800" y="1265101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0" name="楕円 439"/>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1"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33746</xdr:rowOff>
    </xdr:from>
    <xdr:to>
      <xdr:col>78</xdr:col>
      <xdr:colOff>120650</xdr:colOff>
      <xdr:row>74</xdr:row>
      <xdr:rowOff>135346</xdr:rowOff>
    </xdr:to>
    <xdr:sp macro="" textlink="">
      <xdr:nvSpPr>
        <xdr:cNvPr id="442" name="楕円 441"/>
        <xdr:cNvSpPr/>
      </xdr:nvSpPr>
      <xdr:spPr>
        <a:xfrm>
          <a:off x="15621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145523</xdr:rowOff>
    </xdr:from>
    <xdr:ext cx="736600" cy="259045"/>
    <xdr:sp macro="" textlink="">
      <xdr:nvSpPr>
        <xdr:cNvPr id="443" name="テキスト ボックス 442"/>
        <xdr:cNvSpPr txBox="1"/>
      </xdr:nvSpPr>
      <xdr:spPr>
        <a:xfrm>
          <a:off x="15290800" y="12489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89263</xdr:rowOff>
    </xdr:from>
    <xdr:to>
      <xdr:col>74</xdr:col>
      <xdr:colOff>31750</xdr:colOff>
      <xdr:row>75</xdr:row>
      <xdr:rowOff>19413</xdr:rowOff>
    </xdr:to>
    <xdr:sp macro="" textlink="">
      <xdr:nvSpPr>
        <xdr:cNvPr id="444" name="楕円 443"/>
        <xdr:cNvSpPr/>
      </xdr:nvSpPr>
      <xdr:spPr>
        <a:xfrm>
          <a:off x="14732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29590</xdr:rowOff>
    </xdr:from>
    <xdr:ext cx="762000" cy="259045"/>
    <xdr:sp macro="" textlink="">
      <xdr:nvSpPr>
        <xdr:cNvPr id="445" name="テキスト ボックス 444"/>
        <xdr:cNvSpPr txBox="1"/>
      </xdr:nvSpPr>
      <xdr:spPr>
        <a:xfrm>
          <a:off x="14401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50074</xdr:rowOff>
    </xdr:from>
    <xdr:to>
      <xdr:col>69</xdr:col>
      <xdr:colOff>142875</xdr:colOff>
      <xdr:row>74</xdr:row>
      <xdr:rowOff>151674</xdr:rowOff>
    </xdr:to>
    <xdr:sp macro="" textlink="">
      <xdr:nvSpPr>
        <xdr:cNvPr id="446" name="楕円 445"/>
        <xdr:cNvSpPr/>
      </xdr:nvSpPr>
      <xdr:spPr>
        <a:xfrm>
          <a:off x="13843000" y="1273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161851</xdr:rowOff>
    </xdr:from>
    <xdr:ext cx="762000" cy="259045"/>
    <xdr:sp macro="" textlink="">
      <xdr:nvSpPr>
        <xdr:cNvPr id="447" name="テキスト ボックス 446"/>
        <xdr:cNvSpPr txBox="1"/>
      </xdr:nvSpPr>
      <xdr:spPr>
        <a:xfrm>
          <a:off x="13512800" y="1250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84365</xdr:rowOff>
    </xdr:from>
    <xdr:to>
      <xdr:col>65</xdr:col>
      <xdr:colOff>53975</xdr:colOff>
      <xdr:row>74</xdr:row>
      <xdr:rowOff>14515</xdr:rowOff>
    </xdr:to>
    <xdr:sp macro="" textlink="">
      <xdr:nvSpPr>
        <xdr:cNvPr id="448" name="楕円 447"/>
        <xdr:cNvSpPr/>
      </xdr:nvSpPr>
      <xdr:spPr>
        <a:xfrm>
          <a:off x="12954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24692</xdr:rowOff>
    </xdr:from>
    <xdr:ext cx="762000" cy="259045"/>
    <xdr:sp macro="" textlink="">
      <xdr:nvSpPr>
        <xdr:cNvPr id="449" name="テキスト ボックス 448"/>
        <xdr:cNvSpPr txBox="1"/>
      </xdr:nvSpPr>
      <xdr:spPr>
        <a:xfrm>
          <a:off x="12623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10844</xdr:rowOff>
    </xdr:from>
    <xdr:to>
      <xdr:col>29</xdr:col>
      <xdr:colOff>127000</xdr:colOff>
      <xdr:row>16</xdr:row>
      <xdr:rowOff>56759</xdr:rowOff>
    </xdr:to>
    <xdr:cxnSp macro="">
      <xdr:nvCxnSpPr>
        <xdr:cNvPr id="46" name="直線コネクタ 45"/>
        <xdr:cNvCxnSpPr/>
      </xdr:nvCxnSpPr>
      <xdr:spPr bwMode="auto">
        <a:xfrm flipV="1">
          <a:off x="5003800" y="2801669"/>
          <a:ext cx="647700" cy="45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56759</xdr:rowOff>
    </xdr:from>
    <xdr:to>
      <xdr:col>26</xdr:col>
      <xdr:colOff>50800</xdr:colOff>
      <xdr:row>16</xdr:row>
      <xdr:rowOff>60011</xdr:rowOff>
    </xdr:to>
    <xdr:cxnSp macro="">
      <xdr:nvCxnSpPr>
        <xdr:cNvPr id="49" name="直線コネクタ 48"/>
        <xdr:cNvCxnSpPr/>
      </xdr:nvCxnSpPr>
      <xdr:spPr bwMode="auto">
        <a:xfrm flipV="1">
          <a:off x="4305300" y="2847584"/>
          <a:ext cx="698500" cy="3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60011</xdr:rowOff>
    </xdr:from>
    <xdr:to>
      <xdr:col>22</xdr:col>
      <xdr:colOff>114300</xdr:colOff>
      <xdr:row>16</xdr:row>
      <xdr:rowOff>99473</xdr:rowOff>
    </xdr:to>
    <xdr:cxnSp macro="">
      <xdr:nvCxnSpPr>
        <xdr:cNvPr id="52" name="直線コネクタ 51"/>
        <xdr:cNvCxnSpPr/>
      </xdr:nvCxnSpPr>
      <xdr:spPr bwMode="auto">
        <a:xfrm flipV="1">
          <a:off x="3606800" y="2850836"/>
          <a:ext cx="698500" cy="39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99473</xdr:rowOff>
    </xdr:from>
    <xdr:to>
      <xdr:col>18</xdr:col>
      <xdr:colOff>177800</xdr:colOff>
      <xdr:row>16</xdr:row>
      <xdr:rowOff>108520</xdr:rowOff>
    </xdr:to>
    <xdr:cxnSp macro="">
      <xdr:nvCxnSpPr>
        <xdr:cNvPr id="55" name="直線コネクタ 54"/>
        <xdr:cNvCxnSpPr/>
      </xdr:nvCxnSpPr>
      <xdr:spPr bwMode="auto">
        <a:xfrm flipV="1">
          <a:off x="2908300" y="2890298"/>
          <a:ext cx="6985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131494</xdr:rowOff>
    </xdr:from>
    <xdr:to>
      <xdr:col>29</xdr:col>
      <xdr:colOff>177800</xdr:colOff>
      <xdr:row>16</xdr:row>
      <xdr:rowOff>61644</xdr:rowOff>
    </xdr:to>
    <xdr:sp macro="" textlink="">
      <xdr:nvSpPr>
        <xdr:cNvPr id="65" name="楕円 64"/>
        <xdr:cNvSpPr/>
      </xdr:nvSpPr>
      <xdr:spPr bwMode="auto">
        <a:xfrm>
          <a:off x="5600700" y="275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148021</xdr:rowOff>
    </xdr:from>
    <xdr:ext cx="762000" cy="259045"/>
    <xdr:sp macro="" textlink="">
      <xdr:nvSpPr>
        <xdr:cNvPr id="66" name="人口1人当たり決算額の推移該当値テキスト130"/>
        <xdr:cNvSpPr txBox="1"/>
      </xdr:nvSpPr>
      <xdr:spPr>
        <a:xfrm>
          <a:off x="5740400" y="259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5959</xdr:rowOff>
    </xdr:from>
    <xdr:to>
      <xdr:col>26</xdr:col>
      <xdr:colOff>101600</xdr:colOff>
      <xdr:row>16</xdr:row>
      <xdr:rowOff>107559</xdr:rowOff>
    </xdr:to>
    <xdr:sp macro="" textlink="">
      <xdr:nvSpPr>
        <xdr:cNvPr id="67" name="楕円 66"/>
        <xdr:cNvSpPr/>
      </xdr:nvSpPr>
      <xdr:spPr bwMode="auto">
        <a:xfrm>
          <a:off x="4953000" y="279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117736</xdr:rowOff>
    </xdr:from>
    <xdr:ext cx="736600" cy="259045"/>
    <xdr:sp macro="" textlink="">
      <xdr:nvSpPr>
        <xdr:cNvPr id="68" name="テキスト ボックス 67"/>
        <xdr:cNvSpPr txBox="1"/>
      </xdr:nvSpPr>
      <xdr:spPr>
        <a:xfrm>
          <a:off x="4622800" y="256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9211</xdr:rowOff>
    </xdr:from>
    <xdr:to>
      <xdr:col>22</xdr:col>
      <xdr:colOff>165100</xdr:colOff>
      <xdr:row>16</xdr:row>
      <xdr:rowOff>110811</xdr:rowOff>
    </xdr:to>
    <xdr:sp macro="" textlink="">
      <xdr:nvSpPr>
        <xdr:cNvPr id="69" name="楕円 68"/>
        <xdr:cNvSpPr/>
      </xdr:nvSpPr>
      <xdr:spPr bwMode="auto">
        <a:xfrm>
          <a:off x="4254500" y="280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120988</xdr:rowOff>
    </xdr:from>
    <xdr:ext cx="762000" cy="259045"/>
    <xdr:sp macro="" textlink="">
      <xdr:nvSpPr>
        <xdr:cNvPr id="70" name="テキスト ボックス 69"/>
        <xdr:cNvSpPr txBox="1"/>
      </xdr:nvSpPr>
      <xdr:spPr>
        <a:xfrm>
          <a:off x="3924300" y="25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48673</xdr:rowOff>
    </xdr:from>
    <xdr:to>
      <xdr:col>19</xdr:col>
      <xdr:colOff>38100</xdr:colOff>
      <xdr:row>16</xdr:row>
      <xdr:rowOff>150273</xdr:rowOff>
    </xdr:to>
    <xdr:sp macro="" textlink="">
      <xdr:nvSpPr>
        <xdr:cNvPr id="71" name="楕円 70"/>
        <xdr:cNvSpPr/>
      </xdr:nvSpPr>
      <xdr:spPr bwMode="auto">
        <a:xfrm>
          <a:off x="3556000" y="283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160450</xdr:rowOff>
    </xdr:from>
    <xdr:ext cx="762000" cy="259045"/>
    <xdr:sp macro="" textlink="">
      <xdr:nvSpPr>
        <xdr:cNvPr id="72" name="テキスト ボックス 71"/>
        <xdr:cNvSpPr txBox="1"/>
      </xdr:nvSpPr>
      <xdr:spPr>
        <a:xfrm>
          <a:off x="3225800" y="26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57720</xdr:rowOff>
    </xdr:from>
    <xdr:to>
      <xdr:col>15</xdr:col>
      <xdr:colOff>101600</xdr:colOff>
      <xdr:row>16</xdr:row>
      <xdr:rowOff>159320</xdr:rowOff>
    </xdr:to>
    <xdr:sp macro="" textlink="">
      <xdr:nvSpPr>
        <xdr:cNvPr id="73" name="楕円 72"/>
        <xdr:cNvSpPr/>
      </xdr:nvSpPr>
      <xdr:spPr bwMode="auto">
        <a:xfrm>
          <a:off x="2857500" y="2848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169497</xdr:rowOff>
    </xdr:from>
    <xdr:ext cx="762000" cy="259045"/>
    <xdr:sp macro="" textlink="">
      <xdr:nvSpPr>
        <xdr:cNvPr id="74" name="テキスト ボックス 73"/>
        <xdr:cNvSpPr txBox="1"/>
      </xdr:nvSpPr>
      <xdr:spPr>
        <a:xfrm>
          <a:off x="2527300" y="261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421</xdr:rowOff>
    </xdr:from>
    <xdr:to>
      <xdr:col>29</xdr:col>
      <xdr:colOff>127000</xdr:colOff>
      <xdr:row>35</xdr:row>
      <xdr:rowOff>33056</xdr:rowOff>
    </xdr:to>
    <xdr:cxnSp macro="">
      <xdr:nvCxnSpPr>
        <xdr:cNvPr id="108" name="直線コネクタ 107"/>
        <xdr:cNvCxnSpPr/>
      </xdr:nvCxnSpPr>
      <xdr:spPr bwMode="auto">
        <a:xfrm>
          <a:off x="5003800" y="6610771"/>
          <a:ext cx="647700" cy="32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327569</xdr:rowOff>
    </xdr:from>
    <xdr:to>
      <xdr:col>26</xdr:col>
      <xdr:colOff>50800</xdr:colOff>
      <xdr:row>35</xdr:row>
      <xdr:rowOff>421</xdr:rowOff>
    </xdr:to>
    <xdr:cxnSp macro="">
      <xdr:nvCxnSpPr>
        <xdr:cNvPr id="111" name="直線コネクタ 110"/>
        <xdr:cNvCxnSpPr/>
      </xdr:nvCxnSpPr>
      <xdr:spPr bwMode="auto">
        <a:xfrm>
          <a:off x="4305300" y="6595019"/>
          <a:ext cx="698500" cy="15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296643</xdr:rowOff>
    </xdr:from>
    <xdr:to>
      <xdr:col>22</xdr:col>
      <xdr:colOff>114300</xdr:colOff>
      <xdr:row>34</xdr:row>
      <xdr:rowOff>327569</xdr:rowOff>
    </xdr:to>
    <xdr:cxnSp macro="">
      <xdr:nvCxnSpPr>
        <xdr:cNvPr id="114" name="直線コネクタ 113"/>
        <xdr:cNvCxnSpPr/>
      </xdr:nvCxnSpPr>
      <xdr:spPr bwMode="auto">
        <a:xfrm>
          <a:off x="3606800" y="6564093"/>
          <a:ext cx="6985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245153</xdr:rowOff>
    </xdr:from>
    <xdr:to>
      <xdr:col>18</xdr:col>
      <xdr:colOff>177800</xdr:colOff>
      <xdr:row>34</xdr:row>
      <xdr:rowOff>296643</xdr:rowOff>
    </xdr:to>
    <xdr:cxnSp macro="">
      <xdr:nvCxnSpPr>
        <xdr:cNvPr id="117" name="直線コネクタ 116"/>
        <xdr:cNvCxnSpPr/>
      </xdr:nvCxnSpPr>
      <xdr:spPr bwMode="auto">
        <a:xfrm>
          <a:off x="2908300" y="6512603"/>
          <a:ext cx="698500" cy="51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325156</xdr:rowOff>
    </xdr:from>
    <xdr:to>
      <xdr:col>29</xdr:col>
      <xdr:colOff>177800</xdr:colOff>
      <xdr:row>35</xdr:row>
      <xdr:rowOff>83856</xdr:rowOff>
    </xdr:to>
    <xdr:sp macro="" textlink="">
      <xdr:nvSpPr>
        <xdr:cNvPr id="127" name="楕円 126"/>
        <xdr:cNvSpPr/>
      </xdr:nvSpPr>
      <xdr:spPr bwMode="auto">
        <a:xfrm>
          <a:off x="5600700" y="659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297233</xdr:rowOff>
    </xdr:from>
    <xdr:ext cx="762000" cy="259045"/>
    <xdr:sp macro="" textlink="">
      <xdr:nvSpPr>
        <xdr:cNvPr id="128" name="人口1人当たり決算額の推移該当値テキスト445"/>
        <xdr:cNvSpPr txBox="1"/>
      </xdr:nvSpPr>
      <xdr:spPr>
        <a:xfrm>
          <a:off x="5740400" y="656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292521</xdr:rowOff>
    </xdr:from>
    <xdr:to>
      <xdr:col>26</xdr:col>
      <xdr:colOff>101600</xdr:colOff>
      <xdr:row>35</xdr:row>
      <xdr:rowOff>51221</xdr:rowOff>
    </xdr:to>
    <xdr:sp macro="" textlink="">
      <xdr:nvSpPr>
        <xdr:cNvPr id="129" name="楕円 128"/>
        <xdr:cNvSpPr/>
      </xdr:nvSpPr>
      <xdr:spPr bwMode="auto">
        <a:xfrm>
          <a:off x="4953000" y="655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35998</xdr:rowOff>
    </xdr:from>
    <xdr:ext cx="736600" cy="259045"/>
    <xdr:sp macro="" textlink="">
      <xdr:nvSpPr>
        <xdr:cNvPr id="130" name="テキスト ボックス 129"/>
        <xdr:cNvSpPr txBox="1"/>
      </xdr:nvSpPr>
      <xdr:spPr>
        <a:xfrm>
          <a:off x="4622800" y="664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276769</xdr:rowOff>
    </xdr:from>
    <xdr:to>
      <xdr:col>22</xdr:col>
      <xdr:colOff>165100</xdr:colOff>
      <xdr:row>35</xdr:row>
      <xdr:rowOff>35469</xdr:rowOff>
    </xdr:to>
    <xdr:sp macro="" textlink="">
      <xdr:nvSpPr>
        <xdr:cNvPr id="131" name="楕円 130"/>
        <xdr:cNvSpPr/>
      </xdr:nvSpPr>
      <xdr:spPr bwMode="auto">
        <a:xfrm>
          <a:off x="4254500" y="6544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20246</xdr:rowOff>
    </xdr:from>
    <xdr:ext cx="762000" cy="259045"/>
    <xdr:sp macro="" textlink="">
      <xdr:nvSpPr>
        <xdr:cNvPr id="132" name="テキスト ボックス 131"/>
        <xdr:cNvSpPr txBox="1"/>
      </xdr:nvSpPr>
      <xdr:spPr>
        <a:xfrm>
          <a:off x="3924300" y="663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245843</xdr:rowOff>
    </xdr:from>
    <xdr:to>
      <xdr:col>19</xdr:col>
      <xdr:colOff>38100</xdr:colOff>
      <xdr:row>35</xdr:row>
      <xdr:rowOff>4543</xdr:rowOff>
    </xdr:to>
    <xdr:sp macro="" textlink="">
      <xdr:nvSpPr>
        <xdr:cNvPr id="133" name="楕円 132"/>
        <xdr:cNvSpPr/>
      </xdr:nvSpPr>
      <xdr:spPr bwMode="auto">
        <a:xfrm>
          <a:off x="3556000" y="651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332220</xdr:rowOff>
    </xdr:from>
    <xdr:ext cx="762000" cy="259045"/>
    <xdr:sp macro="" textlink="">
      <xdr:nvSpPr>
        <xdr:cNvPr id="134" name="テキスト ボックス 133"/>
        <xdr:cNvSpPr txBox="1"/>
      </xdr:nvSpPr>
      <xdr:spPr>
        <a:xfrm>
          <a:off x="3225800" y="659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194354</xdr:rowOff>
    </xdr:from>
    <xdr:to>
      <xdr:col>15</xdr:col>
      <xdr:colOff>101600</xdr:colOff>
      <xdr:row>34</xdr:row>
      <xdr:rowOff>295954</xdr:rowOff>
    </xdr:to>
    <xdr:sp macro="" textlink="">
      <xdr:nvSpPr>
        <xdr:cNvPr id="135" name="楕円 134"/>
        <xdr:cNvSpPr/>
      </xdr:nvSpPr>
      <xdr:spPr bwMode="auto">
        <a:xfrm>
          <a:off x="2857500" y="6461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306131</xdr:rowOff>
    </xdr:from>
    <xdr:ext cx="762000" cy="259045"/>
    <xdr:sp macro="" textlink="">
      <xdr:nvSpPr>
        <xdr:cNvPr id="136" name="テキスト ボックス 135"/>
        <xdr:cNvSpPr txBox="1"/>
      </xdr:nvSpPr>
      <xdr:spPr>
        <a:xfrm>
          <a:off x="2527300" y="623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120940</xdr:rowOff>
    </xdr:from>
    <xdr:to>
      <xdr:col>24</xdr:col>
      <xdr:colOff>63500</xdr:colOff>
      <xdr:row>34</xdr:row>
      <xdr:rowOff>169753</xdr:rowOff>
    </xdr:to>
    <xdr:cxnSp macro="">
      <xdr:nvCxnSpPr>
        <xdr:cNvPr id="61" name="直線コネクタ 60"/>
        <xdr:cNvCxnSpPr/>
      </xdr:nvCxnSpPr>
      <xdr:spPr>
        <a:xfrm flipV="1">
          <a:off x="3797300" y="5950240"/>
          <a:ext cx="838200" cy="4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132735</xdr:rowOff>
    </xdr:from>
    <xdr:to>
      <xdr:col>19</xdr:col>
      <xdr:colOff>177800</xdr:colOff>
      <xdr:row>34</xdr:row>
      <xdr:rowOff>169753</xdr:rowOff>
    </xdr:to>
    <xdr:cxnSp macro="">
      <xdr:nvCxnSpPr>
        <xdr:cNvPr id="64" name="直線コネクタ 63"/>
        <xdr:cNvCxnSpPr/>
      </xdr:nvCxnSpPr>
      <xdr:spPr>
        <a:xfrm>
          <a:off x="2908300" y="5962035"/>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132735</xdr:rowOff>
    </xdr:from>
    <xdr:to>
      <xdr:col>15</xdr:col>
      <xdr:colOff>50800</xdr:colOff>
      <xdr:row>35</xdr:row>
      <xdr:rowOff>2205</xdr:rowOff>
    </xdr:to>
    <xdr:cxnSp macro="">
      <xdr:nvCxnSpPr>
        <xdr:cNvPr id="67" name="直線コネクタ 66"/>
        <xdr:cNvCxnSpPr/>
      </xdr:nvCxnSpPr>
      <xdr:spPr>
        <a:xfrm flipV="1">
          <a:off x="2019300" y="596203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2205</xdr:rowOff>
    </xdr:from>
    <xdr:to>
      <xdr:col>10</xdr:col>
      <xdr:colOff>114300</xdr:colOff>
      <xdr:row>35</xdr:row>
      <xdr:rowOff>11379</xdr:rowOff>
    </xdr:to>
    <xdr:cxnSp macro="">
      <xdr:nvCxnSpPr>
        <xdr:cNvPr id="70" name="直線コネクタ 69"/>
        <xdr:cNvCxnSpPr/>
      </xdr:nvCxnSpPr>
      <xdr:spPr>
        <a:xfrm flipV="1">
          <a:off x="1130300" y="6002955"/>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70140</xdr:rowOff>
    </xdr:from>
    <xdr:to>
      <xdr:col>24</xdr:col>
      <xdr:colOff>114300</xdr:colOff>
      <xdr:row>35</xdr:row>
      <xdr:rowOff>290</xdr:rowOff>
    </xdr:to>
    <xdr:sp macro="" textlink="">
      <xdr:nvSpPr>
        <xdr:cNvPr id="80" name="楕円 79"/>
        <xdr:cNvSpPr/>
      </xdr:nvSpPr>
      <xdr:spPr>
        <a:xfrm>
          <a:off x="4584700" y="5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93017</xdr:rowOff>
    </xdr:from>
    <xdr:ext cx="599010" cy="259045"/>
    <xdr:sp macro="" textlink="">
      <xdr:nvSpPr>
        <xdr:cNvPr id="81" name="人件費該当値テキスト"/>
        <xdr:cNvSpPr txBox="1"/>
      </xdr:nvSpPr>
      <xdr:spPr>
        <a:xfrm>
          <a:off x="4686300" y="575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118953</xdr:rowOff>
    </xdr:from>
    <xdr:to>
      <xdr:col>20</xdr:col>
      <xdr:colOff>38100</xdr:colOff>
      <xdr:row>35</xdr:row>
      <xdr:rowOff>49103</xdr:rowOff>
    </xdr:to>
    <xdr:sp macro="" textlink="">
      <xdr:nvSpPr>
        <xdr:cNvPr id="82" name="楕円 81"/>
        <xdr:cNvSpPr/>
      </xdr:nvSpPr>
      <xdr:spPr>
        <a:xfrm>
          <a:off x="3746500" y="594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65630</xdr:rowOff>
    </xdr:from>
    <xdr:ext cx="599010" cy="259045"/>
    <xdr:sp macro="" textlink="">
      <xdr:nvSpPr>
        <xdr:cNvPr id="83" name="テキスト ボックス 82"/>
        <xdr:cNvSpPr txBox="1"/>
      </xdr:nvSpPr>
      <xdr:spPr>
        <a:xfrm>
          <a:off x="3497795" y="572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81935</xdr:rowOff>
    </xdr:from>
    <xdr:to>
      <xdr:col>15</xdr:col>
      <xdr:colOff>101600</xdr:colOff>
      <xdr:row>35</xdr:row>
      <xdr:rowOff>12085</xdr:rowOff>
    </xdr:to>
    <xdr:sp macro="" textlink="">
      <xdr:nvSpPr>
        <xdr:cNvPr id="84" name="楕円 83"/>
        <xdr:cNvSpPr/>
      </xdr:nvSpPr>
      <xdr:spPr>
        <a:xfrm>
          <a:off x="2857500" y="59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28612</xdr:rowOff>
    </xdr:from>
    <xdr:ext cx="599010" cy="259045"/>
    <xdr:sp macro="" textlink="">
      <xdr:nvSpPr>
        <xdr:cNvPr id="85" name="テキスト ボックス 84"/>
        <xdr:cNvSpPr txBox="1"/>
      </xdr:nvSpPr>
      <xdr:spPr>
        <a:xfrm>
          <a:off x="2608795" y="568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122855</xdr:rowOff>
    </xdr:from>
    <xdr:to>
      <xdr:col>10</xdr:col>
      <xdr:colOff>165100</xdr:colOff>
      <xdr:row>35</xdr:row>
      <xdr:rowOff>53005</xdr:rowOff>
    </xdr:to>
    <xdr:sp macro="" textlink="">
      <xdr:nvSpPr>
        <xdr:cNvPr id="86" name="楕円 85"/>
        <xdr:cNvSpPr/>
      </xdr:nvSpPr>
      <xdr:spPr>
        <a:xfrm>
          <a:off x="1968500" y="595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69532</xdr:rowOff>
    </xdr:from>
    <xdr:ext cx="599010" cy="259045"/>
    <xdr:sp macro="" textlink="">
      <xdr:nvSpPr>
        <xdr:cNvPr id="87" name="テキスト ボックス 86"/>
        <xdr:cNvSpPr txBox="1"/>
      </xdr:nvSpPr>
      <xdr:spPr>
        <a:xfrm>
          <a:off x="1719795" y="572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132029</xdr:rowOff>
    </xdr:from>
    <xdr:to>
      <xdr:col>6</xdr:col>
      <xdr:colOff>38100</xdr:colOff>
      <xdr:row>35</xdr:row>
      <xdr:rowOff>62179</xdr:rowOff>
    </xdr:to>
    <xdr:sp macro="" textlink="">
      <xdr:nvSpPr>
        <xdr:cNvPr id="88" name="楕円 87"/>
        <xdr:cNvSpPr/>
      </xdr:nvSpPr>
      <xdr:spPr>
        <a:xfrm>
          <a:off x="1079500" y="596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78706</xdr:rowOff>
    </xdr:from>
    <xdr:ext cx="599010" cy="259045"/>
    <xdr:sp macro="" textlink="">
      <xdr:nvSpPr>
        <xdr:cNvPr id="89" name="テキスト ボックス 88"/>
        <xdr:cNvSpPr txBox="1"/>
      </xdr:nvSpPr>
      <xdr:spPr>
        <a:xfrm>
          <a:off x="830795" y="573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14530</xdr:rowOff>
    </xdr:from>
    <xdr:to>
      <xdr:col>24</xdr:col>
      <xdr:colOff>63500</xdr:colOff>
      <xdr:row>56</xdr:row>
      <xdr:rowOff>21944</xdr:rowOff>
    </xdr:to>
    <xdr:cxnSp macro="">
      <xdr:nvCxnSpPr>
        <xdr:cNvPr id="118" name="直線コネクタ 117"/>
        <xdr:cNvCxnSpPr/>
      </xdr:nvCxnSpPr>
      <xdr:spPr>
        <a:xfrm>
          <a:off x="3797300" y="9615730"/>
          <a:ext cx="8382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14530</xdr:rowOff>
    </xdr:from>
    <xdr:to>
      <xdr:col>19</xdr:col>
      <xdr:colOff>177800</xdr:colOff>
      <xdr:row>56</xdr:row>
      <xdr:rowOff>62181</xdr:rowOff>
    </xdr:to>
    <xdr:cxnSp macro="">
      <xdr:nvCxnSpPr>
        <xdr:cNvPr id="121" name="直線コネクタ 120"/>
        <xdr:cNvCxnSpPr/>
      </xdr:nvCxnSpPr>
      <xdr:spPr>
        <a:xfrm flipV="1">
          <a:off x="2908300" y="9615730"/>
          <a:ext cx="889000" cy="4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62181</xdr:rowOff>
    </xdr:from>
    <xdr:to>
      <xdr:col>15</xdr:col>
      <xdr:colOff>50800</xdr:colOff>
      <xdr:row>56</xdr:row>
      <xdr:rowOff>67196</xdr:rowOff>
    </xdr:to>
    <xdr:cxnSp macro="">
      <xdr:nvCxnSpPr>
        <xdr:cNvPr id="124" name="直線コネクタ 123"/>
        <xdr:cNvCxnSpPr/>
      </xdr:nvCxnSpPr>
      <xdr:spPr>
        <a:xfrm flipV="1">
          <a:off x="2019300" y="9663381"/>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67196</xdr:rowOff>
    </xdr:from>
    <xdr:to>
      <xdr:col>10</xdr:col>
      <xdr:colOff>114300</xdr:colOff>
      <xdr:row>56</xdr:row>
      <xdr:rowOff>101547</xdr:rowOff>
    </xdr:to>
    <xdr:cxnSp macro="">
      <xdr:nvCxnSpPr>
        <xdr:cNvPr id="127" name="直線コネクタ 126"/>
        <xdr:cNvCxnSpPr/>
      </xdr:nvCxnSpPr>
      <xdr:spPr>
        <a:xfrm flipV="1">
          <a:off x="1130300" y="9668396"/>
          <a:ext cx="889000" cy="3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136451</xdr:rowOff>
    </xdr:from>
    <xdr:ext cx="599010" cy="259045"/>
    <xdr:sp macro="" textlink="">
      <xdr:nvSpPr>
        <xdr:cNvPr id="129" name="テキスト ボックス 128"/>
        <xdr:cNvSpPr txBox="1"/>
      </xdr:nvSpPr>
      <xdr:spPr>
        <a:xfrm>
          <a:off x="1719795" y="97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165796</xdr:rowOff>
    </xdr:from>
    <xdr:ext cx="599010" cy="259045"/>
    <xdr:sp macro="" textlink="">
      <xdr:nvSpPr>
        <xdr:cNvPr id="131" name="テキスト ボックス 130"/>
        <xdr:cNvSpPr txBox="1"/>
      </xdr:nvSpPr>
      <xdr:spPr>
        <a:xfrm>
          <a:off x="830795" y="976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142594</xdr:rowOff>
    </xdr:from>
    <xdr:to>
      <xdr:col>24</xdr:col>
      <xdr:colOff>114300</xdr:colOff>
      <xdr:row>56</xdr:row>
      <xdr:rowOff>72744</xdr:rowOff>
    </xdr:to>
    <xdr:sp macro="" textlink="">
      <xdr:nvSpPr>
        <xdr:cNvPr id="137" name="楕円 136"/>
        <xdr:cNvSpPr/>
      </xdr:nvSpPr>
      <xdr:spPr>
        <a:xfrm>
          <a:off x="4584700" y="957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165471</xdr:rowOff>
    </xdr:from>
    <xdr:ext cx="599010" cy="259045"/>
    <xdr:sp macro="" textlink="">
      <xdr:nvSpPr>
        <xdr:cNvPr id="138" name="物件費該当値テキスト"/>
        <xdr:cNvSpPr txBox="1"/>
      </xdr:nvSpPr>
      <xdr:spPr>
        <a:xfrm>
          <a:off x="4686300" y="942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135180</xdr:rowOff>
    </xdr:from>
    <xdr:to>
      <xdr:col>20</xdr:col>
      <xdr:colOff>38100</xdr:colOff>
      <xdr:row>56</xdr:row>
      <xdr:rowOff>65330</xdr:rowOff>
    </xdr:to>
    <xdr:sp macro="" textlink="">
      <xdr:nvSpPr>
        <xdr:cNvPr id="139" name="楕円 138"/>
        <xdr:cNvSpPr/>
      </xdr:nvSpPr>
      <xdr:spPr>
        <a:xfrm>
          <a:off x="3746500" y="956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81857</xdr:rowOff>
    </xdr:from>
    <xdr:ext cx="599010" cy="259045"/>
    <xdr:sp macro="" textlink="">
      <xdr:nvSpPr>
        <xdr:cNvPr id="140" name="テキスト ボックス 139"/>
        <xdr:cNvSpPr txBox="1"/>
      </xdr:nvSpPr>
      <xdr:spPr>
        <a:xfrm>
          <a:off x="3497795" y="934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11381</xdr:rowOff>
    </xdr:from>
    <xdr:to>
      <xdr:col>15</xdr:col>
      <xdr:colOff>101600</xdr:colOff>
      <xdr:row>56</xdr:row>
      <xdr:rowOff>112981</xdr:rowOff>
    </xdr:to>
    <xdr:sp macro="" textlink="">
      <xdr:nvSpPr>
        <xdr:cNvPr id="141" name="楕円 140"/>
        <xdr:cNvSpPr/>
      </xdr:nvSpPr>
      <xdr:spPr>
        <a:xfrm>
          <a:off x="2857500" y="961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129508</xdr:rowOff>
    </xdr:from>
    <xdr:ext cx="599010" cy="259045"/>
    <xdr:sp macro="" textlink="">
      <xdr:nvSpPr>
        <xdr:cNvPr id="142" name="テキスト ボックス 141"/>
        <xdr:cNvSpPr txBox="1"/>
      </xdr:nvSpPr>
      <xdr:spPr>
        <a:xfrm>
          <a:off x="2608795" y="938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16396</xdr:rowOff>
    </xdr:from>
    <xdr:to>
      <xdr:col>10</xdr:col>
      <xdr:colOff>165100</xdr:colOff>
      <xdr:row>56</xdr:row>
      <xdr:rowOff>117996</xdr:rowOff>
    </xdr:to>
    <xdr:sp macro="" textlink="">
      <xdr:nvSpPr>
        <xdr:cNvPr id="143" name="楕円 142"/>
        <xdr:cNvSpPr/>
      </xdr:nvSpPr>
      <xdr:spPr>
        <a:xfrm>
          <a:off x="1968500" y="96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134523</xdr:rowOff>
    </xdr:from>
    <xdr:ext cx="599010" cy="259045"/>
    <xdr:sp macro="" textlink="">
      <xdr:nvSpPr>
        <xdr:cNvPr id="144" name="テキスト ボックス 143"/>
        <xdr:cNvSpPr txBox="1"/>
      </xdr:nvSpPr>
      <xdr:spPr>
        <a:xfrm>
          <a:off x="1719795" y="939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50747</xdr:rowOff>
    </xdr:from>
    <xdr:to>
      <xdr:col>6</xdr:col>
      <xdr:colOff>38100</xdr:colOff>
      <xdr:row>56</xdr:row>
      <xdr:rowOff>152347</xdr:rowOff>
    </xdr:to>
    <xdr:sp macro="" textlink="">
      <xdr:nvSpPr>
        <xdr:cNvPr id="145" name="楕円 144"/>
        <xdr:cNvSpPr/>
      </xdr:nvSpPr>
      <xdr:spPr>
        <a:xfrm>
          <a:off x="1079500" y="965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168874</xdr:rowOff>
    </xdr:from>
    <xdr:ext cx="599010" cy="259045"/>
    <xdr:sp macro="" textlink="">
      <xdr:nvSpPr>
        <xdr:cNvPr id="146" name="テキスト ボックス 145"/>
        <xdr:cNvSpPr txBox="1"/>
      </xdr:nvSpPr>
      <xdr:spPr>
        <a:xfrm>
          <a:off x="830795" y="94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xdr:rowOff>
    </xdr:from>
    <xdr:to>
      <xdr:col>24</xdr:col>
      <xdr:colOff>63500</xdr:colOff>
      <xdr:row>76</xdr:row>
      <xdr:rowOff>156910</xdr:rowOff>
    </xdr:to>
    <xdr:cxnSp macro="">
      <xdr:nvCxnSpPr>
        <xdr:cNvPr id="177" name="直線コネクタ 176"/>
        <xdr:cNvCxnSpPr/>
      </xdr:nvCxnSpPr>
      <xdr:spPr>
        <a:xfrm flipV="1">
          <a:off x="3797300" y="13030257"/>
          <a:ext cx="8382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102699</xdr:rowOff>
    </xdr:from>
    <xdr:to>
      <xdr:col>19</xdr:col>
      <xdr:colOff>177800</xdr:colOff>
      <xdr:row>76</xdr:row>
      <xdr:rowOff>156910</xdr:rowOff>
    </xdr:to>
    <xdr:cxnSp macro="">
      <xdr:nvCxnSpPr>
        <xdr:cNvPr id="180" name="直線コネクタ 179"/>
        <xdr:cNvCxnSpPr/>
      </xdr:nvCxnSpPr>
      <xdr:spPr>
        <a:xfrm>
          <a:off x="2908300" y="13132899"/>
          <a:ext cx="889000" cy="5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1397</xdr:rowOff>
    </xdr:from>
    <xdr:to>
      <xdr:col>15</xdr:col>
      <xdr:colOff>50800</xdr:colOff>
      <xdr:row>76</xdr:row>
      <xdr:rowOff>102699</xdr:rowOff>
    </xdr:to>
    <xdr:cxnSp macro="">
      <xdr:nvCxnSpPr>
        <xdr:cNvPr id="183" name="直線コネクタ 182"/>
        <xdr:cNvCxnSpPr/>
      </xdr:nvCxnSpPr>
      <xdr:spPr>
        <a:xfrm>
          <a:off x="2019300" y="13031597"/>
          <a:ext cx="8890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1397</xdr:rowOff>
    </xdr:from>
    <xdr:to>
      <xdr:col>10</xdr:col>
      <xdr:colOff>114300</xdr:colOff>
      <xdr:row>76</xdr:row>
      <xdr:rowOff>152502</xdr:rowOff>
    </xdr:to>
    <xdr:cxnSp macro="">
      <xdr:nvCxnSpPr>
        <xdr:cNvPr id="186" name="直線コネクタ 185"/>
        <xdr:cNvCxnSpPr/>
      </xdr:nvCxnSpPr>
      <xdr:spPr>
        <a:xfrm flipV="1">
          <a:off x="1130300" y="13031597"/>
          <a:ext cx="889000" cy="15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120708</xdr:rowOff>
    </xdr:from>
    <xdr:to>
      <xdr:col>24</xdr:col>
      <xdr:colOff>114300</xdr:colOff>
      <xdr:row>76</xdr:row>
      <xdr:rowOff>50859</xdr:rowOff>
    </xdr:to>
    <xdr:sp macro="" textlink="">
      <xdr:nvSpPr>
        <xdr:cNvPr id="196" name="楕円 195"/>
        <xdr:cNvSpPr/>
      </xdr:nvSpPr>
      <xdr:spPr>
        <a:xfrm>
          <a:off x="4584700" y="129794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143585</xdr:rowOff>
    </xdr:from>
    <xdr:ext cx="534377" cy="259045"/>
    <xdr:sp macro="" textlink="">
      <xdr:nvSpPr>
        <xdr:cNvPr id="197" name="維持補修費該当値テキスト"/>
        <xdr:cNvSpPr txBox="1"/>
      </xdr:nvSpPr>
      <xdr:spPr>
        <a:xfrm>
          <a:off x="4686300" y="128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106110</xdr:rowOff>
    </xdr:from>
    <xdr:to>
      <xdr:col>20</xdr:col>
      <xdr:colOff>38100</xdr:colOff>
      <xdr:row>77</xdr:row>
      <xdr:rowOff>36260</xdr:rowOff>
    </xdr:to>
    <xdr:sp macro="" textlink="">
      <xdr:nvSpPr>
        <xdr:cNvPr id="198" name="楕円 197"/>
        <xdr:cNvSpPr/>
      </xdr:nvSpPr>
      <xdr:spPr>
        <a:xfrm>
          <a:off x="3746500" y="1313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27387</xdr:rowOff>
    </xdr:from>
    <xdr:ext cx="534377" cy="259045"/>
    <xdr:sp macro="" textlink="">
      <xdr:nvSpPr>
        <xdr:cNvPr id="199" name="テキスト ボックス 198"/>
        <xdr:cNvSpPr txBox="1"/>
      </xdr:nvSpPr>
      <xdr:spPr>
        <a:xfrm>
          <a:off x="3530111" y="132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51899</xdr:rowOff>
    </xdr:from>
    <xdr:to>
      <xdr:col>15</xdr:col>
      <xdr:colOff>101600</xdr:colOff>
      <xdr:row>76</xdr:row>
      <xdr:rowOff>153499</xdr:rowOff>
    </xdr:to>
    <xdr:sp macro="" textlink="">
      <xdr:nvSpPr>
        <xdr:cNvPr id="200" name="楕円 199"/>
        <xdr:cNvSpPr/>
      </xdr:nvSpPr>
      <xdr:spPr>
        <a:xfrm>
          <a:off x="2857500" y="130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170026</xdr:rowOff>
    </xdr:from>
    <xdr:ext cx="534377" cy="259045"/>
    <xdr:sp macro="" textlink="">
      <xdr:nvSpPr>
        <xdr:cNvPr id="201" name="テキスト ボックス 200"/>
        <xdr:cNvSpPr txBox="1"/>
      </xdr:nvSpPr>
      <xdr:spPr>
        <a:xfrm>
          <a:off x="2641111" y="128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122047</xdr:rowOff>
    </xdr:from>
    <xdr:to>
      <xdr:col>10</xdr:col>
      <xdr:colOff>165100</xdr:colOff>
      <xdr:row>76</xdr:row>
      <xdr:rowOff>52197</xdr:rowOff>
    </xdr:to>
    <xdr:sp macro="" textlink="">
      <xdr:nvSpPr>
        <xdr:cNvPr id="202" name="楕円 201"/>
        <xdr:cNvSpPr/>
      </xdr:nvSpPr>
      <xdr:spPr>
        <a:xfrm>
          <a:off x="1968500" y="129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68724</xdr:rowOff>
    </xdr:from>
    <xdr:ext cx="534377" cy="259045"/>
    <xdr:sp macro="" textlink="">
      <xdr:nvSpPr>
        <xdr:cNvPr id="203" name="テキスト ボックス 202"/>
        <xdr:cNvSpPr txBox="1"/>
      </xdr:nvSpPr>
      <xdr:spPr>
        <a:xfrm>
          <a:off x="1752111" y="1275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101702</xdr:rowOff>
    </xdr:from>
    <xdr:to>
      <xdr:col>6</xdr:col>
      <xdr:colOff>38100</xdr:colOff>
      <xdr:row>77</xdr:row>
      <xdr:rowOff>31852</xdr:rowOff>
    </xdr:to>
    <xdr:sp macro="" textlink="">
      <xdr:nvSpPr>
        <xdr:cNvPr id="204" name="楕円 203"/>
        <xdr:cNvSpPr/>
      </xdr:nvSpPr>
      <xdr:spPr>
        <a:xfrm>
          <a:off x="1079500" y="1313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22979</xdr:rowOff>
    </xdr:from>
    <xdr:ext cx="534377" cy="259045"/>
    <xdr:sp macro="" textlink="">
      <xdr:nvSpPr>
        <xdr:cNvPr id="205" name="テキスト ボックス 204"/>
        <xdr:cNvSpPr txBox="1"/>
      </xdr:nvSpPr>
      <xdr:spPr>
        <a:xfrm>
          <a:off x="863111" y="132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131749</xdr:rowOff>
    </xdr:from>
    <xdr:to>
      <xdr:col>24</xdr:col>
      <xdr:colOff>63500</xdr:colOff>
      <xdr:row>97</xdr:row>
      <xdr:rowOff>149906</xdr:rowOff>
    </xdr:to>
    <xdr:cxnSp macro="">
      <xdr:nvCxnSpPr>
        <xdr:cNvPr id="237" name="直線コネクタ 236"/>
        <xdr:cNvCxnSpPr/>
      </xdr:nvCxnSpPr>
      <xdr:spPr>
        <a:xfrm>
          <a:off x="3797300" y="16762399"/>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131749</xdr:rowOff>
    </xdr:from>
    <xdr:to>
      <xdr:col>19</xdr:col>
      <xdr:colOff>177800</xdr:colOff>
      <xdr:row>98</xdr:row>
      <xdr:rowOff>55542</xdr:rowOff>
    </xdr:to>
    <xdr:cxnSp macro="">
      <xdr:nvCxnSpPr>
        <xdr:cNvPr id="240" name="直線コネクタ 239"/>
        <xdr:cNvCxnSpPr/>
      </xdr:nvCxnSpPr>
      <xdr:spPr>
        <a:xfrm flipV="1">
          <a:off x="2908300" y="16762399"/>
          <a:ext cx="889000" cy="9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43394</xdr:rowOff>
    </xdr:from>
    <xdr:to>
      <xdr:col>15</xdr:col>
      <xdr:colOff>50800</xdr:colOff>
      <xdr:row>98</xdr:row>
      <xdr:rowOff>55542</xdr:rowOff>
    </xdr:to>
    <xdr:cxnSp macro="">
      <xdr:nvCxnSpPr>
        <xdr:cNvPr id="243" name="直線コネクタ 242"/>
        <xdr:cNvCxnSpPr/>
      </xdr:nvCxnSpPr>
      <xdr:spPr>
        <a:xfrm>
          <a:off x="2019300" y="16845494"/>
          <a:ext cx="889000" cy="1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43394</xdr:rowOff>
    </xdr:from>
    <xdr:to>
      <xdr:col>10</xdr:col>
      <xdr:colOff>114300</xdr:colOff>
      <xdr:row>98</xdr:row>
      <xdr:rowOff>126670</xdr:rowOff>
    </xdr:to>
    <xdr:cxnSp macro="">
      <xdr:nvCxnSpPr>
        <xdr:cNvPr id="246" name="直線コネクタ 245"/>
        <xdr:cNvCxnSpPr/>
      </xdr:nvCxnSpPr>
      <xdr:spPr>
        <a:xfrm flipV="1">
          <a:off x="1130300" y="1684549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99106</xdr:rowOff>
    </xdr:from>
    <xdr:to>
      <xdr:col>24</xdr:col>
      <xdr:colOff>114300</xdr:colOff>
      <xdr:row>98</xdr:row>
      <xdr:rowOff>29256</xdr:rowOff>
    </xdr:to>
    <xdr:sp macro="" textlink="">
      <xdr:nvSpPr>
        <xdr:cNvPr id="256" name="楕円 255"/>
        <xdr:cNvSpPr/>
      </xdr:nvSpPr>
      <xdr:spPr>
        <a:xfrm>
          <a:off x="4584700" y="167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77533</xdr:rowOff>
    </xdr:from>
    <xdr:ext cx="534377" cy="259045"/>
    <xdr:sp macro="" textlink="">
      <xdr:nvSpPr>
        <xdr:cNvPr id="257" name="扶助費該当値テキスト"/>
        <xdr:cNvSpPr txBox="1"/>
      </xdr:nvSpPr>
      <xdr:spPr>
        <a:xfrm>
          <a:off x="4686300" y="1670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80949</xdr:rowOff>
    </xdr:from>
    <xdr:to>
      <xdr:col>20</xdr:col>
      <xdr:colOff>38100</xdr:colOff>
      <xdr:row>98</xdr:row>
      <xdr:rowOff>11099</xdr:rowOff>
    </xdr:to>
    <xdr:sp macro="" textlink="">
      <xdr:nvSpPr>
        <xdr:cNvPr id="258" name="楕円 257"/>
        <xdr:cNvSpPr/>
      </xdr:nvSpPr>
      <xdr:spPr>
        <a:xfrm>
          <a:off x="3746500" y="16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2226</xdr:rowOff>
    </xdr:from>
    <xdr:ext cx="534377" cy="259045"/>
    <xdr:sp macro="" textlink="">
      <xdr:nvSpPr>
        <xdr:cNvPr id="259" name="テキスト ボックス 258"/>
        <xdr:cNvSpPr txBox="1"/>
      </xdr:nvSpPr>
      <xdr:spPr>
        <a:xfrm>
          <a:off x="3530111" y="168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4742</xdr:rowOff>
    </xdr:from>
    <xdr:to>
      <xdr:col>15</xdr:col>
      <xdr:colOff>101600</xdr:colOff>
      <xdr:row>98</xdr:row>
      <xdr:rowOff>106342</xdr:rowOff>
    </xdr:to>
    <xdr:sp macro="" textlink="">
      <xdr:nvSpPr>
        <xdr:cNvPr id="260" name="楕円 259"/>
        <xdr:cNvSpPr/>
      </xdr:nvSpPr>
      <xdr:spPr>
        <a:xfrm>
          <a:off x="2857500" y="168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97469</xdr:rowOff>
    </xdr:from>
    <xdr:ext cx="534377" cy="259045"/>
    <xdr:sp macro="" textlink="">
      <xdr:nvSpPr>
        <xdr:cNvPr id="261" name="テキスト ボックス 260"/>
        <xdr:cNvSpPr txBox="1"/>
      </xdr:nvSpPr>
      <xdr:spPr>
        <a:xfrm>
          <a:off x="2641111" y="168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164044</xdr:rowOff>
    </xdr:from>
    <xdr:to>
      <xdr:col>10</xdr:col>
      <xdr:colOff>165100</xdr:colOff>
      <xdr:row>98</xdr:row>
      <xdr:rowOff>94194</xdr:rowOff>
    </xdr:to>
    <xdr:sp macro="" textlink="">
      <xdr:nvSpPr>
        <xdr:cNvPr id="262" name="楕円 261"/>
        <xdr:cNvSpPr/>
      </xdr:nvSpPr>
      <xdr:spPr>
        <a:xfrm>
          <a:off x="1968500" y="1679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85321</xdr:rowOff>
    </xdr:from>
    <xdr:ext cx="534377" cy="259045"/>
    <xdr:sp macro="" textlink="">
      <xdr:nvSpPr>
        <xdr:cNvPr id="263" name="テキスト ボックス 262"/>
        <xdr:cNvSpPr txBox="1"/>
      </xdr:nvSpPr>
      <xdr:spPr>
        <a:xfrm>
          <a:off x="1752111" y="1688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75870</xdr:rowOff>
    </xdr:from>
    <xdr:to>
      <xdr:col>6</xdr:col>
      <xdr:colOff>38100</xdr:colOff>
      <xdr:row>99</xdr:row>
      <xdr:rowOff>6020</xdr:rowOff>
    </xdr:to>
    <xdr:sp macro="" textlink="">
      <xdr:nvSpPr>
        <xdr:cNvPr id="264" name="楕円 263"/>
        <xdr:cNvSpPr/>
      </xdr:nvSpPr>
      <xdr:spPr>
        <a:xfrm>
          <a:off x="1079500" y="168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168597</xdr:rowOff>
    </xdr:from>
    <xdr:ext cx="534377" cy="259045"/>
    <xdr:sp macro="" textlink="">
      <xdr:nvSpPr>
        <xdr:cNvPr id="265" name="テキスト ボックス 264"/>
        <xdr:cNvSpPr txBox="1"/>
      </xdr:nvSpPr>
      <xdr:spPr>
        <a:xfrm>
          <a:off x="863111" y="1697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136572</xdr:rowOff>
    </xdr:from>
    <xdr:to>
      <xdr:col>55</xdr:col>
      <xdr:colOff>0</xdr:colOff>
      <xdr:row>36</xdr:row>
      <xdr:rowOff>12255</xdr:rowOff>
    </xdr:to>
    <xdr:cxnSp macro="">
      <xdr:nvCxnSpPr>
        <xdr:cNvPr id="294" name="直線コネクタ 293"/>
        <xdr:cNvCxnSpPr/>
      </xdr:nvCxnSpPr>
      <xdr:spPr>
        <a:xfrm>
          <a:off x="9639300" y="6137322"/>
          <a:ext cx="838200" cy="4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136572</xdr:rowOff>
    </xdr:from>
    <xdr:to>
      <xdr:col>50</xdr:col>
      <xdr:colOff>114300</xdr:colOff>
      <xdr:row>36</xdr:row>
      <xdr:rowOff>26253</xdr:rowOff>
    </xdr:to>
    <xdr:cxnSp macro="">
      <xdr:nvCxnSpPr>
        <xdr:cNvPr id="297" name="直線コネクタ 296"/>
        <xdr:cNvCxnSpPr/>
      </xdr:nvCxnSpPr>
      <xdr:spPr>
        <a:xfrm flipV="1">
          <a:off x="8750300" y="6137322"/>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26253</xdr:rowOff>
    </xdr:from>
    <xdr:to>
      <xdr:col>45</xdr:col>
      <xdr:colOff>177800</xdr:colOff>
      <xdr:row>37</xdr:row>
      <xdr:rowOff>56631</xdr:rowOff>
    </xdr:to>
    <xdr:cxnSp macro="">
      <xdr:nvCxnSpPr>
        <xdr:cNvPr id="300" name="直線コネクタ 299"/>
        <xdr:cNvCxnSpPr/>
      </xdr:nvCxnSpPr>
      <xdr:spPr>
        <a:xfrm flipV="1">
          <a:off x="7861300" y="6198453"/>
          <a:ext cx="889000" cy="2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56631</xdr:rowOff>
    </xdr:from>
    <xdr:to>
      <xdr:col>41</xdr:col>
      <xdr:colOff>50800</xdr:colOff>
      <xdr:row>37</xdr:row>
      <xdr:rowOff>60521</xdr:rowOff>
    </xdr:to>
    <xdr:cxnSp macro="">
      <xdr:nvCxnSpPr>
        <xdr:cNvPr id="303" name="直線コネクタ 302"/>
        <xdr:cNvCxnSpPr/>
      </xdr:nvCxnSpPr>
      <xdr:spPr>
        <a:xfrm flipV="1">
          <a:off x="6972300" y="6400281"/>
          <a:ext cx="889000" cy="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132905</xdr:rowOff>
    </xdr:from>
    <xdr:to>
      <xdr:col>55</xdr:col>
      <xdr:colOff>50800</xdr:colOff>
      <xdr:row>36</xdr:row>
      <xdr:rowOff>63055</xdr:rowOff>
    </xdr:to>
    <xdr:sp macro="" textlink="">
      <xdr:nvSpPr>
        <xdr:cNvPr id="313" name="楕円 312"/>
        <xdr:cNvSpPr/>
      </xdr:nvSpPr>
      <xdr:spPr>
        <a:xfrm>
          <a:off x="104267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111332</xdr:rowOff>
    </xdr:from>
    <xdr:ext cx="599010" cy="259045"/>
    <xdr:sp macro="" textlink="">
      <xdr:nvSpPr>
        <xdr:cNvPr id="314" name="補助費等該当値テキスト"/>
        <xdr:cNvSpPr txBox="1"/>
      </xdr:nvSpPr>
      <xdr:spPr>
        <a:xfrm>
          <a:off x="10528300" y="611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85772</xdr:rowOff>
    </xdr:from>
    <xdr:to>
      <xdr:col>50</xdr:col>
      <xdr:colOff>165100</xdr:colOff>
      <xdr:row>36</xdr:row>
      <xdr:rowOff>15922</xdr:rowOff>
    </xdr:to>
    <xdr:sp macro="" textlink="">
      <xdr:nvSpPr>
        <xdr:cNvPr id="315" name="楕円 314"/>
        <xdr:cNvSpPr/>
      </xdr:nvSpPr>
      <xdr:spPr>
        <a:xfrm>
          <a:off x="9588500" y="608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32449</xdr:rowOff>
    </xdr:from>
    <xdr:ext cx="599010" cy="259045"/>
    <xdr:sp macro="" textlink="">
      <xdr:nvSpPr>
        <xdr:cNvPr id="316" name="テキスト ボックス 315"/>
        <xdr:cNvSpPr txBox="1"/>
      </xdr:nvSpPr>
      <xdr:spPr>
        <a:xfrm>
          <a:off x="9339795" y="5861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146903</xdr:rowOff>
    </xdr:from>
    <xdr:to>
      <xdr:col>46</xdr:col>
      <xdr:colOff>38100</xdr:colOff>
      <xdr:row>36</xdr:row>
      <xdr:rowOff>77053</xdr:rowOff>
    </xdr:to>
    <xdr:sp macro="" textlink="">
      <xdr:nvSpPr>
        <xdr:cNvPr id="317" name="楕円 316"/>
        <xdr:cNvSpPr/>
      </xdr:nvSpPr>
      <xdr:spPr>
        <a:xfrm>
          <a:off x="8699500" y="614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93580</xdr:rowOff>
    </xdr:from>
    <xdr:ext cx="599010" cy="259045"/>
    <xdr:sp macro="" textlink="">
      <xdr:nvSpPr>
        <xdr:cNvPr id="318" name="テキスト ボックス 317"/>
        <xdr:cNvSpPr txBox="1"/>
      </xdr:nvSpPr>
      <xdr:spPr>
        <a:xfrm>
          <a:off x="8450795" y="592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5831</xdr:rowOff>
    </xdr:from>
    <xdr:to>
      <xdr:col>41</xdr:col>
      <xdr:colOff>101600</xdr:colOff>
      <xdr:row>37</xdr:row>
      <xdr:rowOff>107431</xdr:rowOff>
    </xdr:to>
    <xdr:sp macro="" textlink="">
      <xdr:nvSpPr>
        <xdr:cNvPr id="319" name="楕円 318"/>
        <xdr:cNvSpPr/>
      </xdr:nvSpPr>
      <xdr:spPr>
        <a:xfrm>
          <a:off x="7810500" y="634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98558</xdr:rowOff>
    </xdr:from>
    <xdr:ext cx="534377" cy="259045"/>
    <xdr:sp macro="" textlink="">
      <xdr:nvSpPr>
        <xdr:cNvPr id="320" name="テキスト ボックス 319"/>
        <xdr:cNvSpPr txBox="1"/>
      </xdr:nvSpPr>
      <xdr:spPr>
        <a:xfrm>
          <a:off x="7594111" y="64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9721</xdr:rowOff>
    </xdr:from>
    <xdr:to>
      <xdr:col>36</xdr:col>
      <xdr:colOff>165100</xdr:colOff>
      <xdr:row>37</xdr:row>
      <xdr:rowOff>111321</xdr:rowOff>
    </xdr:to>
    <xdr:sp macro="" textlink="">
      <xdr:nvSpPr>
        <xdr:cNvPr id="321" name="楕円 320"/>
        <xdr:cNvSpPr/>
      </xdr:nvSpPr>
      <xdr:spPr>
        <a:xfrm>
          <a:off x="6921500" y="63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102448</xdr:rowOff>
    </xdr:from>
    <xdr:ext cx="534377" cy="259045"/>
    <xdr:sp macro="" textlink="">
      <xdr:nvSpPr>
        <xdr:cNvPr id="322" name="テキスト ボックス 321"/>
        <xdr:cNvSpPr txBox="1"/>
      </xdr:nvSpPr>
      <xdr:spPr>
        <a:xfrm>
          <a:off x="6705111" y="644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72147</xdr:rowOff>
    </xdr:from>
    <xdr:to>
      <xdr:col>55</xdr:col>
      <xdr:colOff>0</xdr:colOff>
      <xdr:row>58</xdr:row>
      <xdr:rowOff>83921</xdr:rowOff>
    </xdr:to>
    <xdr:cxnSp macro="">
      <xdr:nvCxnSpPr>
        <xdr:cNvPr id="353" name="直線コネクタ 352"/>
        <xdr:cNvCxnSpPr/>
      </xdr:nvCxnSpPr>
      <xdr:spPr>
        <a:xfrm flipV="1">
          <a:off x="9639300" y="10016247"/>
          <a:ext cx="838200" cy="1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117602</xdr:rowOff>
    </xdr:from>
    <xdr:to>
      <xdr:col>50</xdr:col>
      <xdr:colOff>114300</xdr:colOff>
      <xdr:row>58</xdr:row>
      <xdr:rowOff>83921</xdr:rowOff>
    </xdr:to>
    <xdr:cxnSp macro="">
      <xdr:nvCxnSpPr>
        <xdr:cNvPr id="356" name="直線コネクタ 355"/>
        <xdr:cNvCxnSpPr/>
      </xdr:nvCxnSpPr>
      <xdr:spPr>
        <a:xfrm>
          <a:off x="8750300" y="9890252"/>
          <a:ext cx="889000" cy="13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128431</xdr:rowOff>
    </xdr:from>
    <xdr:ext cx="599010" cy="259045"/>
    <xdr:sp macro="" textlink="">
      <xdr:nvSpPr>
        <xdr:cNvPr id="358" name="テキスト ボックス 357"/>
        <xdr:cNvSpPr txBox="1"/>
      </xdr:nvSpPr>
      <xdr:spPr>
        <a:xfrm>
          <a:off x="9339795" y="1007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117602</xdr:rowOff>
    </xdr:from>
    <xdr:to>
      <xdr:col>45</xdr:col>
      <xdr:colOff>177800</xdr:colOff>
      <xdr:row>58</xdr:row>
      <xdr:rowOff>98708</xdr:rowOff>
    </xdr:to>
    <xdr:cxnSp macro="">
      <xdr:nvCxnSpPr>
        <xdr:cNvPr id="359" name="直線コネクタ 358"/>
        <xdr:cNvCxnSpPr/>
      </xdr:nvCxnSpPr>
      <xdr:spPr>
        <a:xfrm flipV="1">
          <a:off x="7861300" y="9890252"/>
          <a:ext cx="889000" cy="15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98708</xdr:rowOff>
    </xdr:from>
    <xdr:to>
      <xdr:col>41</xdr:col>
      <xdr:colOff>50800</xdr:colOff>
      <xdr:row>58</xdr:row>
      <xdr:rowOff>113597</xdr:rowOff>
    </xdr:to>
    <xdr:cxnSp macro="">
      <xdr:nvCxnSpPr>
        <xdr:cNvPr id="362" name="直線コネクタ 361"/>
        <xdr:cNvCxnSpPr/>
      </xdr:nvCxnSpPr>
      <xdr:spPr>
        <a:xfrm flipV="1">
          <a:off x="6972300" y="10042808"/>
          <a:ext cx="889000" cy="1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21347</xdr:rowOff>
    </xdr:from>
    <xdr:to>
      <xdr:col>55</xdr:col>
      <xdr:colOff>50800</xdr:colOff>
      <xdr:row>58</xdr:row>
      <xdr:rowOff>122947</xdr:rowOff>
    </xdr:to>
    <xdr:sp macro="" textlink="">
      <xdr:nvSpPr>
        <xdr:cNvPr id="372" name="楕円 371"/>
        <xdr:cNvSpPr/>
      </xdr:nvSpPr>
      <xdr:spPr>
        <a:xfrm>
          <a:off x="10426700" y="99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171224</xdr:rowOff>
    </xdr:from>
    <xdr:ext cx="599010" cy="259045"/>
    <xdr:sp macro="" textlink="">
      <xdr:nvSpPr>
        <xdr:cNvPr id="373" name="普通建設事業費該当値テキスト"/>
        <xdr:cNvSpPr txBox="1"/>
      </xdr:nvSpPr>
      <xdr:spPr>
        <a:xfrm>
          <a:off x="10528300" y="9943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33121</xdr:rowOff>
    </xdr:from>
    <xdr:to>
      <xdr:col>50</xdr:col>
      <xdr:colOff>165100</xdr:colOff>
      <xdr:row>58</xdr:row>
      <xdr:rowOff>134721</xdr:rowOff>
    </xdr:to>
    <xdr:sp macro="" textlink="">
      <xdr:nvSpPr>
        <xdr:cNvPr id="374" name="楕円 373"/>
        <xdr:cNvSpPr/>
      </xdr:nvSpPr>
      <xdr:spPr>
        <a:xfrm>
          <a:off x="9588500" y="997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151248</xdr:rowOff>
    </xdr:from>
    <xdr:ext cx="599010" cy="259045"/>
    <xdr:sp macro="" textlink="">
      <xdr:nvSpPr>
        <xdr:cNvPr id="375" name="テキスト ボックス 374"/>
        <xdr:cNvSpPr txBox="1"/>
      </xdr:nvSpPr>
      <xdr:spPr>
        <a:xfrm>
          <a:off x="9339795" y="97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66802</xdr:rowOff>
    </xdr:from>
    <xdr:to>
      <xdr:col>46</xdr:col>
      <xdr:colOff>38100</xdr:colOff>
      <xdr:row>57</xdr:row>
      <xdr:rowOff>168402</xdr:rowOff>
    </xdr:to>
    <xdr:sp macro="" textlink="">
      <xdr:nvSpPr>
        <xdr:cNvPr id="376" name="楕円 375"/>
        <xdr:cNvSpPr/>
      </xdr:nvSpPr>
      <xdr:spPr>
        <a:xfrm>
          <a:off x="8699500" y="983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13479</xdr:rowOff>
    </xdr:from>
    <xdr:ext cx="599010" cy="259045"/>
    <xdr:sp macro="" textlink="">
      <xdr:nvSpPr>
        <xdr:cNvPr id="377" name="テキスト ボックス 376"/>
        <xdr:cNvSpPr txBox="1"/>
      </xdr:nvSpPr>
      <xdr:spPr>
        <a:xfrm>
          <a:off x="8450795" y="961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47908</xdr:rowOff>
    </xdr:from>
    <xdr:to>
      <xdr:col>41</xdr:col>
      <xdr:colOff>101600</xdr:colOff>
      <xdr:row>58</xdr:row>
      <xdr:rowOff>149508</xdr:rowOff>
    </xdr:to>
    <xdr:sp macro="" textlink="">
      <xdr:nvSpPr>
        <xdr:cNvPr id="378" name="楕円 377"/>
        <xdr:cNvSpPr/>
      </xdr:nvSpPr>
      <xdr:spPr>
        <a:xfrm>
          <a:off x="7810500" y="999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140635</xdr:rowOff>
    </xdr:from>
    <xdr:ext cx="599010" cy="259045"/>
    <xdr:sp macro="" textlink="">
      <xdr:nvSpPr>
        <xdr:cNvPr id="379" name="テキスト ボックス 378"/>
        <xdr:cNvSpPr txBox="1"/>
      </xdr:nvSpPr>
      <xdr:spPr>
        <a:xfrm>
          <a:off x="7561795" y="1008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62797</xdr:rowOff>
    </xdr:from>
    <xdr:to>
      <xdr:col>36</xdr:col>
      <xdr:colOff>165100</xdr:colOff>
      <xdr:row>58</xdr:row>
      <xdr:rowOff>164397</xdr:rowOff>
    </xdr:to>
    <xdr:sp macro="" textlink="">
      <xdr:nvSpPr>
        <xdr:cNvPr id="380" name="楕円 379"/>
        <xdr:cNvSpPr/>
      </xdr:nvSpPr>
      <xdr:spPr>
        <a:xfrm>
          <a:off x="6921500" y="10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155524</xdr:rowOff>
    </xdr:from>
    <xdr:ext cx="599010" cy="259045"/>
    <xdr:sp macro="" textlink="">
      <xdr:nvSpPr>
        <xdr:cNvPr id="381" name="テキスト ボックス 380"/>
        <xdr:cNvSpPr txBox="1"/>
      </xdr:nvSpPr>
      <xdr:spPr>
        <a:xfrm>
          <a:off x="6672795" y="1009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79404</xdr:rowOff>
    </xdr:from>
    <xdr:to>
      <xdr:col>55</xdr:col>
      <xdr:colOff>0</xdr:colOff>
      <xdr:row>78</xdr:row>
      <xdr:rowOff>103063</xdr:rowOff>
    </xdr:to>
    <xdr:cxnSp macro="">
      <xdr:nvCxnSpPr>
        <xdr:cNvPr id="410" name="直線コネクタ 409"/>
        <xdr:cNvCxnSpPr/>
      </xdr:nvCxnSpPr>
      <xdr:spPr>
        <a:xfrm flipV="1">
          <a:off x="9639300" y="13452504"/>
          <a:ext cx="8382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56382</xdr:rowOff>
    </xdr:from>
    <xdr:ext cx="534377" cy="259045"/>
    <xdr:sp macro="" textlink="">
      <xdr:nvSpPr>
        <xdr:cNvPr id="411" name="普通建設事業費 （ うち新規整備　）平均値テキスト"/>
        <xdr:cNvSpPr txBox="1"/>
      </xdr:nvSpPr>
      <xdr:spPr>
        <a:xfrm>
          <a:off x="10528300" y="13429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103063</xdr:rowOff>
    </xdr:from>
    <xdr:to>
      <xdr:col>50</xdr:col>
      <xdr:colOff>114300</xdr:colOff>
      <xdr:row>79</xdr:row>
      <xdr:rowOff>8714</xdr:rowOff>
    </xdr:to>
    <xdr:cxnSp macro="">
      <xdr:nvCxnSpPr>
        <xdr:cNvPr id="413" name="直線コネクタ 412"/>
        <xdr:cNvCxnSpPr/>
      </xdr:nvCxnSpPr>
      <xdr:spPr>
        <a:xfrm flipV="1">
          <a:off x="8750300" y="13476163"/>
          <a:ext cx="889000" cy="7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16691</xdr:rowOff>
    </xdr:from>
    <xdr:ext cx="534377" cy="259045"/>
    <xdr:sp macro="" textlink="">
      <xdr:nvSpPr>
        <xdr:cNvPr id="415" name="テキスト ボックス 414"/>
        <xdr:cNvSpPr txBox="1"/>
      </xdr:nvSpPr>
      <xdr:spPr>
        <a:xfrm>
          <a:off x="9372111" y="135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8714</xdr:rowOff>
    </xdr:from>
    <xdr:to>
      <xdr:col>45</xdr:col>
      <xdr:colOff>177800</xdr:colOff>
      <xdr:row>79</xdr:row>
      <xdr:rowOff>10085</xdr:rowOff>
    </xdr:to>
    <xdr:cxnSp macro="">
      <xdr:nvCxnSpPr>
        <xdr:cNvPr id="416" name="直線コネクタ 415"/>
        <xdr:cNvCxnSpPr/>
      </xdr:nvCxnSpPr>
      <xdr:spPr>
        <a:xfrm flipV="1">
          <a:off x="7861300" y="1355326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28604</xdr:rowOff>
    </xdr:from>
    <xdr:to>
      <xdr:col>55</xdr:col>
      <xdr:colOff>50800</xdr:colOff>
      <xdr:row>78</xdr:row>
      <xdr:rowOff>130204</xdr:rowOff>
    </xdr:to>
    <xdr:sp macro="" textlink="">
      <xdr:nvSpPr>
        <xdr:cNvPr id="426" name="楕円 425"/>
        <xdr:cNvSpPr/>
      </xdr:nvSpPr>
      <xdr:spPr>
        <a:xfrm>
          <a:off x="10426700" y="134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51481</xdr:rowOff>
    </xdr:from>
    <xdr:ext cx="599010" cy="259045"/>
    <xdr:sp macro="" textlink="">
      <xdr:nvSpPr>
        <xdr:cNvPr id="427" name="普通建設事業費 （ うち新規整備　）該当値テキスト"/>
        <xdr:cNvSpPr txBox="1"/>
      </xdr:nvSpPr>
      <xdr:spPr>
        <a:xfrm>
          <a:off x="10528300" y="1325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52263</xdr:rowOff>
    </xdr:from>
    <xdr:to>
      <xdr:col>50</xdr:col>
      <xdr:colOff>165100</xdr:colOff>
      <xdr:row>78</xdr:row>
      <xdr:rowOff>153863</xdr:rowOff>
    </xdr:to>
    <xdr:sp macro="" textlink="">
      <xdr:nvSpPr>
        <xdr:cNvPr id="428" name="楕円 427"/>
        <xdr:cNvSpPr/>
      </xdr:nvSpPr>
      <xdr:spPr>
        <a:xfrm>
          <a:off x="9588500" y="134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170390</xdr:rowOff>
    </xdr:from>
    <xdr:ext cx="534377" cy="259045"/>
    <xdr:sp macro="" textlink="">
      <xdr:nvSpPr>
        <xdr:cNvPr id="429" name="テキスト ボックス 428"/>
        <xdr:cNvSpPr txBox="1"/>
      </xdr:nvSpPr>
      <xdr:spPr>
        <a:xfrm>
          <a:off x="9372111" y="1320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129364</xdr:rowOff>
    </xdr:from>
    <xdr:to>
      <xdr:col>46</xdr:col>
      <xdr:colOff>38100</xdr:colOff>
      <xdr:row>79</xdr:row>
      <xdr:rowOff>59514</xdr:rowOff>
    </xdr:to>
    <xdr:sp macro="" textlink="">
      <xdr:nvSpPr>
        <xdr:cNvPr id="430" name="楕円 429"/>
        <xdr:cNvSpPr/>
      </xdr:nvSpPr>
      <xdr:spPr>
        <a:xfrm>
          <a:off x="8699500" y="13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50641</xdr:rowOff>
    </xdr:from>
    <xdr:ext cx="534377" cy="259045"/>
    <xdr:sp macro="" textlink="">
      <xdr:nvSpPr>
        <xdr:cNvPr id="431" name="テキスト ボックス 430"/>
        <xdr:cNvSpPr txBox="1"/>
      </xdr:nvSpPr>
      <xdr:spPr>
        <a:xfrm>
          <a:off x="8483111" y="135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130735</xdr:rowOff>
    </xdr:from>
    <xdr:to>
      <xdr:col>41</xdr:col>
      <xdr:colOff>101600</xdr:colOff>
      <xdr:row>79</xdr:row>
      <xdr:rowOff>60885</xdr:rowOff>
    </xdr:to>
    <xdr:sp macro="" textlink="">
      <xdr:nvSpPr>
        <xdr:cNvPr id="432" name="楕円 431"/>
        <xdr:cNvSpPr/>
      </xdr:nvSpPr>
      <xdr:spPr>
        <a:xfrm>
          <a:off x="7810500" y="135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52012</xdr:rowOff>
    </xdr:from>
    <xdr:ext cx="534377" cy="259045"/>
    <xdr:sp macro="" textlink="">
      <xdr:nvSpPr>
        <xdr:cNvPr id="433" name="テキスト ボックス 432"/>
        <xdr:cNvSpPr txBox="1"/>
      </xdr:nvSpPr>
      <xdr:spPr>
        <a:xfrm>
          <a:off x="7594111" y="13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95610</xdr:rowOff>
    </xdr:from>
    <xdr:to>
      <xdr:col>55</xdr:col>
      <xdr:colOff>0</xdr:colOff>
      <xdr:row>98</xdr:row>
      <xdr:rowOff>140695</xdr:rowOff>
    </xdr:to>
    <xdr:cxnSp macro="">
      <xdr:nvCxnSpPr>
        <xdr:cNvPr id="464" name="直線コネクタ 463"/>
        <xdr:cNvCxnSpPr/>
      </xdr:nvCxnSpPr>
      <xdr:spPr>
        <a:xfrm>
          <a:off x="9639300" y="16897710"/>
          <a:ext cx="8382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126533</xdr:rowOff>
    </xdr:from>
    <xdr:to>
      <xdr:col>50</xdr:col>
      <xdr:colOff>114300</xdr:colOff>
      <xdr:row>98</xdr:row>
      <xdr:rowOff>95610</xdr:rowOff>
    </xdr:to>
    <xdr:cxnSp macro="">
      <xdr:nvCxnSpPr>
        <xdr:cNvPr id="467" name="直線コネクタ 466"/>
        <xdr:cNvCxnSpPr/>
      </xdr:nvCxnSpPr>
      <xdr:spPr>
        <a:xfrm>
          <a:off x="8750300" y="16242833"/>
          <a:ext cx="889000" cy="6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126533</xdr:rowOff>
    </xdr:from>
    <xdr:to>
      <xdr:col>45</xdr:col>
      <xdr:colOff>177800</xdr:colOff>
      <xdr:row>97</xdr:row>
      <xdr:rowOff>70281</xdr:rowOff>
    </xdr:to>
    <xdr:cxnSp macro="">
      <xdr:nvCxnSpPr>
        <xdr:cNvPr id="470" name="直線コネクタ 469"/>
        <xdr:cNvCxnSpPr/>
      </xdr:nvCxnSpPr>
      <xdr:spPr>
        <a:xfrm flipV="1">
          <a:off x="7861300" y="16242833"/>
          <a:ext cx="889000" cy="45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68561</xdr:rowOff>
    </xdr:from>
    <xdr:ext cx="534377" cy="259045"/>
    <xdr:sp macro="" textlink="">
      <xdr:nvSpPr>
        <xdr:cNvPr id="474" name="テキスト ボックス 473"/>
        <xdr:cNvSpPr txBox="1"/>
      </xdr:nvSpPr>
      <xdr:spPr>
        <a:xfrm>
          <a:off x="7594111" y="168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89895</xdr:rowOff>
    </xdr:from>
    <xdr:to>
      <xdr:col>55</xdr:col>
      <xdr:colOff>50800</xdr:colOff>
      <xdr:row>99</xdr:row>
      <xdr:rowOff>20045</xdr:rowOff>
    </xdr:to>
    <xdr:sp macro="" textlink="">
      <xdr:nvSpPr>
        <xdr:cNvPr id="480" name="楕円 479"/>
        <xdr:cNvSpPr/>
      </xdr:nvSpPr>
      <xdr:spPr>
        <a:xfrm>
          <a:off x="10426700" y="168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4822</xdr:rowOff>
    </xdr:from>
    <xdr:ext cx="534377" cy="259045"/>
    <xdr:sp macro="" textlink="">
      <xdr:nvSpPr>
        <xdr:cNvPr id="481" name="普通建設事業費 （ うち更新整備　）該当値テキスト"/>
        <xdr:cNvSpPr txBox="1"/>
      </xdr:nvSpPr>
      <xdr:spPr>
        <a:xfrm>
          <a:off x="10528300" y="1680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44810</xdr:rowOff>
    </xdr:from>
    <xdr:to>
      <xdr:col>50</xdr:col>
      <xdr:colOff>165100</xdr:colOff>
      <xdr:row>98</xdr:row>
      <xdr:rowOff>146410</xdr:rowOff>
    </xdr:to>
    <xdr:sp macro="" textlink="">
      <xdr:nvSpPr>
        <xdr:cNvPr id="482" name="楕円 481"/>
        <xdr:cNvSpPr/>
      </xdr:nvSpPr>
      <xdr:spPr>
        <a:xfrm>
          <a:off x="9588500" y="1684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137537</xdr:rowOff>
    </xdr:from>
    <xdr:ext cx="534377" cy="259045"/>
    <xdr:sp macro="" textlink="">
      <xdr:nvSpPr>
        <xdr:cNvPr id="483" name="テキスト ボックス 482"/>
        <xdr:cNvSpPr txBox="1"/>
      </xdr:nvSpPr>
      <xdr:spPr>
        <a:xfrm>
          <a:off x="9372111" y="1693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75733</xdr:rowOff>
    </xdr:from>
    <xdr:to>
      <xdr:col>46</xdr:col>
      <xdr:colOff>38100</xdr:colOff>
      <xdr:row>95</xdr:row>
      <xdr:rowOff>5883</xdr:rowOff>
    </xdr:to>
    <xdr:sp macro="" textlink="">
      <xdr:nvSpPr>
        <xdr:cNvPr id="484" name="楕円 483"/>
        <xdr:cNvSpPr/>
      </xdr:nvSpPr>
      <xdr:spPr>
        <a:xfrm>
          <a:off x="8699500" y="161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22410</xdr:rowOff>
    </xdr:from>
    <xdr:ext cx="599010" cy="259045"/>
    <xdr:sp macro="" textlink="">
      <xdr:nvSpPr>
        <xdr:cNvPr id="485" name="テキスト ボックス 484"/>
        <xdr:cNvSpPr txBox="1"/>
      </xdr:nvSpPr>
      <xdr:spPr>
        <a:xfrm>
          <a:off x="8450795" y="1596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19481</xdr:rowOff>
    </xdr:from>
    <xdr:to>
      <xdr:col>41</xdr:col>
      <xdr:colOff>101600</xdr:colOff>
      <xdr:row>97</xdr:row>
      <xdr:rowOff>121081</xdr:rowOff>
    </xdr:to>
    <xdr:sp macro="" textlink="">
      <xdr:nvSpPr>
        <xdr:cNvPr id="486" name="楕円 485"/>
        <xdr:cNvSpPr/>
      </xdr:nvSpPr>
      <xdr:spPr>
        <a:xfrm>
          <a:off x="7810500" y="166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137608</xdr:rowOff>
    </xdr:from>
    <xdr:ext cx="599010" cy="259045"/>
    <xdr:sp macro="" textlink="">
      <xdr:nvSpPr>
        <xdr:cNvPr id="487" name="テキスト ボックス 486"/>
        <xdr:cNvSpPr txBox="1"/>
      </xdr:nvSpPr>
      <xdr:spPr>
        <a:xfrm>
          <a:off x="7561795" y="1642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82292</xdr:rowOff>
    </xdr:from>
    <xdr:to>
      <xdr:col>85</xdr:col>
      <xdr:colOff>127000</xdr:colOff>
      <xdr:row>38</xdr:row>
      <xdr:rowOff>122642</xdr:rowOff>
    </xdr:to>
    <xdr:cxnSp macro="">
      <xdr:nvCxnSpPr>
        <xdr:cNvPr id="514" name="直線コネクタ 513"/>
        <xdr:cNvCxnSpPr/>
      </xdr:nvCxnSpPr>
      <xdr:spPr>
        <a:xfrm flipV="1">
          <a:off x="15481300" y="6597392"/>
          <a:ext cx="838200" cy="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122642</xdr:rowOff>
    </xdr:from>
    <xdr:to>
      <xdr:col>81</xdr:col>
      <xdr:colOff>50800</xdr:colOff>
      <xdr:row>38</xdr:row>
      <xdr:rowOff>139700</xdr:rowOff>
    </xdr:to>
    <xdr:cxnSp macro="">
      <xdr:nvCxnSpPr>
        <xdr:cNvPr id="517" name="直線コネクタ 516"/>
        <xdr:cNvCxnSpPr/>
      </xdr:nvCxnSpPr>
      <xdr:spPr>
        <a:xfrm flipV="1">
          <a:off x="14592300" y="6637742"/>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31492</xdr:rowOff>
    </xdr:from>
    <xdr:to>
      <xdr:col>85</xdr:col>
      <xdr:colOff>177800</xdr:colOff>
      <xdr:row>38</xdr:row>
      <xdr:rowOff>133092</xdr:rowOff>
    </xdr:to>
    <xdr:sp macro="" textlink="">
      <xdr:nvSpPr>
        <xdr:cNvPr id="533" name="楕円 532"/>
        <xdr:cNvSpPr/>
      </xdr:nvSpPr>
      <xdr:spPr>
        <a:xfrm>
          <a:off x="16268700" y="654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162318</xdr:rowOff>
    </xdr:from>
    <xdr:ext cx="534377" cy="259045"/>
    <xdr:sp macro="" textlink="">
      <xdr:nvSpPr>
        <xdr:cNvPr id="534" name="災害復旧事業費該当値テキスト"/>
        <xdr:cNvSpPr txBox="1"/>
      </xdr:nvSpPr>
      <xdr:spPr>
        <a:xfrm>
          <a:off x="16370300" y="633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71842</xdr:rowOff>
    </xdr:from>
    <xdr:to>
      <xdr:col>81</xdr:col>
      <xdr:colOff>101600</xdr:colOff>
      <xdr:row>39</xdr:row>
      <xdr:rowOff>1992</xdr:rowOff>
    </xdr:to>
    <xdr:sp macro="" textlink="">
      <xdr:nvSpPr>
        <xdr:cNvPr id="535" name="楕円 534"/>
        <xdr:cNvSpPr/>
      </xdr:nvSpPr>
      <xdr:spPr>
        <a:xfrm>
          <a:off x="15430500" y="65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164569</xdr:rowOff>
    </xdr:from>
    <xdr:ext cx="469744" cy="259045"/>
    <xdr:sp macro="" textlink="">
      <xdr:nvSpPr>
        <xdr:cNvPr id="536" name="テキスト ボックス 535"/>
        <xdr:cNvSpPr txBox="1"/>
      </xdr:nvSpPr>
      <xdr:spPr>
        <a:xfrm>
          <a:off x="15246428" y="667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26615</xdr:rowOff>
    </xdr:from>
    <xdr:to>
      <xdr:col>85</xdr:col>
      <xdr:colOff>127000</xdr:colOff>
      <xdr:row>76</xdr:row>
      <xdr:rowOff>54130</xdr:rowOff>
    </xdr:to>
    <xdr:cxnSp macro="">
      <xdr:nvCxnSpPr>
        <xdr:cNvPr id="622" name="直線コネクタ 621"/>
        <xdr:cNvCxnSpPr/>
      </xdr:nvCxnSpPr>
      <xdr:spPr>
        <a:xfrm>
          <a:off x="15481300" y="13056815"/>
          <a:ext cx="8382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2654</xdr:rowOff>
    </xdr:from>
    <xdr:to>
      <xdr:col>81</xdr:col>
      <xdr:colOff>50800</xdr:colOff>
      <xdr:row>76</xdr:row>
      <xdr:rowOff>26615</xdr:rowOff>
    </xdr:to>
    <xdr:cxnSp macro="">
      <xdr:nvCxnSpPr>
        <xdr:cNvPr id="625" name="直線コネクタ 624"/>
        <xdr:cNvCxnSpPr/>
      </xdr:nvCxnSpPr>
      <xdr:spPr>
        <a:xfrm>
          <a:off x="14592300" y="13032854"/>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144149</xdr:rowOff>
    </xdr:from>
    <xdr:to>
      <xdr:col>76</xdr:col>
      <xdr:colOff>114300</xdr:colOff>
      <xdr:row>76</xdr:row>
      <xdr:rowOff>2654</xdr:rowOff>
    </xdr:to>
    <xdr:cxnSp macro="">
      <xdr:nvCxnSpPr>
        <xdr:cNvPr id="628" name="直線コネクタ 627"/>
        <xdr:cNvCxnSpPr/>
      </xdr:nvCxnSpPr>
      <xdr:spPr>
        <a:xfrm>
          <a:off x="13703300" y="13002899"/>
          <a:ext cx="889000" cy="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136116</xdr:rowOff>
    </xdr:from>
    <xdr:to>
      <xdr:col>71</xdr:col>
      <xdr:colOff>177800</xdr:colOff>
      <xdr:row>75</xdr:row>
      <xdr:rowOff>144149</xdr:rowOff>
    </xdr:to>
    <xdr:cxnSp macro="">
      <xdr:nvCxnSpPr>
        <xdr:cNvPr id="631" name="直線コネクタ 630"/>
        <xdr:cNvCxnSpPr/>
      </xdr:nvCxnSpPr>
      <xdr:spPr>
        <a:xfrm>
          <a:off x="12814300" y="12994866"/>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20890</xdr:rowOff>
    </xdr:from>
    <xdr:ext cx="599010" cy="259045"/>
    <xdr:sp macro="" textlink="">
      <xdr:nvSpPr>
        <xdr:cNvPr id="633" name="テキスト ボックス 632"/>
        <xdr:cNvSpPr txBox="1"/>
      </xdr:nvSpPr>
      <xdr:spPr>
        <a:xfrm>
          <a:off x="13403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25581</xdr:rowOff>
    </xdr:from>
    <xdr:ext cx="599010" cy="259045"/>
    <xdr:sp macro="" textlink="">
      <xdr:nvSpPr>
        <xdr:cNvPr id="635" name="テキスト ボックス 634"/>
        <xdr:cNvSpPr txBox="1"/>
      </xdr:nvSpPr>
      <xdr:spPr>
        <a:xfrm>
          <a:off x="12514795"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3330</xdr:rowOff>
    </xdr:from>
    <xdr:to>
      <xdr:col>85</xdr:col>
      <xdr:colOff>177800</xdr:colOff>
      <xdr:row>76</xdr:row>
      <xdr:rowOff>104930</xdr:rowOff>
    </xdr:to>
    <xdr:sp macro="" textlink="">
      <xdr:nvSpPr>
        <xdr:cNvPr id="641" name="楕円 640"/>
        <xdr:cNvSpPr/>
      </xdr:nvSpPr>
      <xdr:spPr>
        <a:xfrm>
          <a:off x="16268700" y="130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153207</xdr:rowOff>
    </xdr:from>
    <xdr:ext cx="534377" cy="259045"/>
    <xdr:sp macro="" textlink="">
      <xdr:nvSpPr>
        <xdr:cNvPr id="642" name="公債費該当値テキスト"/>
        <xdr:cNvSpPr txBox="1"/>
      </xdr:nvSpPr>
      <xdr:spPr>
        <a:xfrm>
          <a:off x="16370300" y="130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147265</xdr:rowOff>
    </xdr:from>
    <xdr:to>
      <xdr:col>81</xdr:col>
      <xdr:colOff>101600</xdr:colOff>
      <xdr:row>76</xdr:row>
      <xdr:rowOff>77415</xdr:rowOff>
    </xdr:to>
    <xdr:sp macro="" textlink="">
      <xdr:nvSpPr>
        <xdr:cNvPr id="643" name="楕円 642"/>
        <xdr:cNvSpPr/>
      </xdr:nvSpPr>
      <xdr:spPr>
        <a:xfrm>
          <a:off x="15430500" y="1300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68542</xdr:rowOff>
    </xdr:from>
    <xdr:ext cx="534377" cy="259045"/>
    <xdr:sp macro="" textlink="">
      <xdr:nvSpPr>
        <xdr:cNvPr id="644" name="テキスト ボックス 643"/>
        <xdr:cNvSpPr txBox="1"/>
      </xdr:nvSpPr>
      <xdr:spPr>
        <a:xfrm>
          <a:off x="15214111" y="1309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123304</xdr:rowOff>
    </xdr:from>
    <xdr:to>
      <xdr:col>76</xdr:col>
      <xdr:colOff>165100</xdr:colOff>
      <xdr:row>76</xdr:row>
      <xdr:rowOff>53454</xdr:rowOff>
    </xdr:to>
    <xdr:sp macro="" textlink="">
      <xdr:nvSpPr>
        <xdr:cNvPr id="645" name="楕円 644"/>
        <xdr:cNvSpPr/>
      </xdr:nvSpPr>
      <xdr:spPr>
        <a:xfrm>
          <a:off x="145415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44581</xdr:rowOff>
    </xdr:from>
    <xdr:ext cx="599010" cy="259045"/>
    <xdr:sp macro="" textlink="">
      <xdr:nvSpPr>
        <xdr:cNvPr id="646" name="テキスト ボックス 645"/>
        <xdr:cNvSpPr txBox="1"/>
      </xdr:nvSpPr>
      <xdr:spPr>
        <a:xfrm>
          <a:off x="14292795" y="1307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93349</xdr:rowOff>
    </xdr:from>
    <xdr:to>
      <xdr:col>72</xdr:col>
      <xdr:colOff>38100</xdr:colOff>
      <xdr:row>76</xdr:row>
      <xdr:rowOff>23499</xdr:rowOff>
    </xdr:to>
    <xdr:sp macro="" textlink="">
      <xdr:nvSpPr>
        <xdr:cNvPr id="647" name="楕円 646"/>
        <xdr:cNvSpPr/>
      </xdr:nvSpPr>
      <xdr:spPr>
        <a:xfrm>
          <a:off x="13652500" y="12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40026</xdr:rowOff>
    </xdr:from>
    <xdr:ext cx="599010" cy="259045"/>
    <xdr:sp macro="" textlink="">
      <xdr:nvSpPr>
        <xdr:cNvPr id="648" name="テキスト ボックス 647"/>
        <xdr:cNvSpPr txBox="1"/>
      </xdr:nvSpPr>
      <xdr:spPr>
        <a:xfrm>
          <a:off x="13403795" y="127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85316</xdr:rowOff>
    </xdr:from>
    <xdr:to>
      <xdr:col>67</xdr:col>
      <xdr:colOff>101600</xdr:colOff>
      <xdr:row>76</xdr:row>
      <xdr:rowOff>15466</xdr:rowOff>
    </xdr:to>
    <xdr:sp macro="" textlink="">
      <xdr:nvSpPr>
        <xdr:cNvPr id="649" name="楕円 648"/>
        <xdr:cNvSpPr/>
      </xdr:nvSpPr>
      <xdr:spPr>
        <a:xfrm>
          <a:off x="12763500" y="1294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31993</xdr:rowOff>
    </xdr:from>
    <xdr:ext cx="599010" cy="259045"/>
    <xdr:sp macro="" textlink="">
      <xdr:nvSpPr>
        <xdr:cNvPr id="650" name="テキスト ボックス 649"/>
        <xdr:cNvSpPr txBox="1"/>
      </xdr:nvSpPr>
      <xdr:spPr>
        <a:xfrm>
          <a:off x="12514795" y="12719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65359</xdr:rowOff>
    </xdr:from>
    <xdr:to>
      <xdr:col>85</xdr:col>
      <xdr:colOff>127000</xdr:colOff>
      <xdr:row>96</xdr:row>
      <xdr:rowOff>72802</xdr:rowOff>
    </xdr:to>
    <xdr:cxnSp macro="">
      <xdr:nvCxnSpPr>
        <xdr:cNvPr id="677" name="直線コネクタ 676"/>
        <xdr:cNvCxnSpPr/>
      </xdr:nvCxnSpPr>
      <xdr:spPr>
        <a:xfrm flipV="1">
          <a:off x="15481300" y="16181659"/>
          <a:ext cx="838200" cy="35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72802</xdr:rowOff>
    </xdr:from>
    <xdr:to>
      <xdr:col>81</xdr:col>
      <xdr:colOff>50800</xdr:colOff>
      <xdr:row>96</xdr:row>
      <xdr:rowOff>166117</xdr:rowOff>
    </xdr:to>
    <xdr:cxnSp macro="">
      <xdr:nvCxnSpPr>
        <xdr:cNvPr id="680" name="直線コネクタ 679"/>
        <xdr:cNvCxnSpPr/>
      </xdr:nvCxnSpPr>
      <xdr:spPr>
        <a:xfrm flipV="1">
          <a:off x="14592300" y="16532002"/>
          <a:ext cx="889000" cy="9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166117</xdr:rowOff>
    </xdr:from>
    <xdr:to>
      <xdr:col>76</xdr:col>
      <xdr:colOff>114300</xdr:colOff>
      <xdr:row>96</xdr:row>
      <xdr:rowOff>167585</xdr:rowOff>
    </xdr:to>
    <xdr:cxnSp macro="">
      <xdr:nvCxnSpPr>
        <xdr:cNvPr id="683" name="直線コネクタ 682"/>
        <xdr:cNvCxnSpPr/>
      </xdr:nvCxnSpPr>
      <xdr:spPr>
        <a:xfrm flipV="1">
          <a:off x="13703300" y="16625317"/>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167585</xdr:rowOff>
    </xdr:from>
    <xdr:to>
      <xdr:col>71</xdr:col>
      <xdr:colOff>177800</xdr:colOff>
      <xdr:row>97</xdr:row>
      <xdr:rowOff>31372</xdr:rowOff>
    </xdr:to>
    <xdr:cxnSp macro="">
      <xdr:nvCxnSpPr>
        <xdr:cNvPr id="686" name="直線コネクタ 685"/>
        <xdr:cNvCxnSpPr/>
      </xdr:nvCxnSpPr>
      <xdr:spPr>
        <a:xfrm flipV="1">
          <a:off x="12814300" y="16626785"/>
          <a:ext cx="8890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100007</xdr:rowOff>
    </xdr:from>
    <xdr:ext cx="534377" cy="259045"/>
    <xdr:sp macro="" textlink="">
      <xdr:nvSpPr>
        <xdr:cNvPr id="690" name="テキスト ボックス 689"/>
        <xdr:cNvSpPr txBox="1"/>
      </xdr:nvSpPr>
      <xdr:spPr>
        <a:xfrm>
          <a:off x="12547111" y="1673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14559</xdr:rowOff>
    </xdr:from>
    <xdr:to>
      <xdr:col>85</xdr:col>
      <xdr:colOff>177800</xdr:colOff>
      <xdr:row>94</xdr:row>
      <xdr:rowOff>116159</xdr:rowOff>
    </xdr:to>
    <xdr:sp macro="" textlink="">
      <xdr:nvSpPr>
        <xdr:cNvPr id="696" name="楕円 695"/>
        <xdr:cNvSpPr/>
      </xdr:nvSpPr>
      <xdr:spPr>
        <a:xfrm>
          <a:off x="16268700" y="161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37436</xdr:rowOff>
    </xdr:from>
    <xdr:ext cx="599010" cy="259045"/>
    <xdr:sp macro="" textlink="">
      <xdr:nvSpPr>
        <xdr:cNvPr id="697" name="積立金該当値テキスト"/>
        <xdr:cNvSpPr txBox="1"/>
      </xdr:nvSpPr>
      <xdr:spPr>
        <a:xfrm>
          <a:off x="16370300" y="1598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22002</xdr:rowOff>
    </xdr:from>
    <xdr:to>
      <xdr:col>81</xdr:col>
      <xdr:colOff>101600</xdr:colOff>
      <xdr:row>96</xdr:row>
      <xdr:rowOff>123602</xdr:rowOff>
    </xdr:to>
    <xdr:sp macro="" textlink="">
      <xdr:nvSpPr>
        <xdr:cNvPr id="698" name="楕円 697"/>
        <xdr:cNvSpPr/>
      </xdr:nvSpPr>
      <xdr:spPr>
        <a:xfrm>
          <a:off x="15430500" y="164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140129</xdr:rowOff>
    </xdr:from>
    <xdr:ext cx="534377" cy="259045"/>
    <xdr:sp macro="" textlink="">
      <xdr:nvSpPr>
        <xdr:cNvPr id="699" name="テキスト ボックス 698"/>
        <xdr:cNvSpPr txBox="1"/>
      </xdr:nvSpPr>
      <xdr:spPr>
        <a:xfrm>
          <a:off x="15214111" y="162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115317</xdr:rowOff>
    </xdr:from>
    <xdr:to>
      <xdr:col>76</xdr:col>
      <xdr:colOff>165100</xdr:colOff>
      <xdr:row>97</xdr:row>
      <xdr:rowOff>45467</xdr:rowOff>
    </xdr:to>
    <xdr:sp macro="" textlink="">
      <xdr:nvSpPr>
        <xdr:cNvPr id="700" name="楕円 699"/>
        <xdr:cNvSpPr/>
      </xdr:nvSpPr>
      <xdr:spPr>
        <a:xfrm>
          <a:off x="14541500" y="165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61994</xdr:rowOff>
    </xdr:from>
    <xdr:ext cx="534377" cy="259045"/>
    <xdr:sp macro="" textlink="">
      <xdr:nvSpPr>
        <xdr:cNvPr id="701" name="テキスト ボックス 700"/>
        <xdr:cNvSpPr txBox="1"/>
      </xdr:nvSpPr>
      <xdr:spPr>
        <a:xfrm>
          <a:off x="14325111" y="163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116785</xdr:rowOff>
    </xdr:from>
    <xdr:to>
      <xdr:col>72</xdr:col>
      <xdr:colOff>38100</xdr:colOff>
      <xdr:row>97</xdr:row>
      <xdr:rowOff>46935</xdr:rowOff>
    </xdr:to>
    <xdr:sp macro="" textlink="">
      <xdr:nvSpPr>
        <xdr:cNvPr id="702" name="楕円 701"/>
        <xdr:cNvSpPr/>
      </xdr:nvSpPr>
      <xdr:spPr>
        <a:xfrm>
          <a:off x="13652500" y="165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63462</xdr:rowOff>
    </xdr:from>
    <xdr:ext cx="534377" cy="259045"/>
    <xdr:sp macro="" textlink="">
      <xdr:nvSpPr>
        <xdr:cNvPr id="703" name="テキスト ボックス 702"/>
        <xdr:cNvSpPr txBox="1"/>
      </xdr:nvSpPr>
      <xdr:spPr>
        <a:xfrm>
          <a:off x="13436111" y="163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152022</xdr:rowOff>
    </xdr:from>
    <xdr:to>
      <xdr:col>67</xdr:col>
      <xdr:colOff>101600</xdr:colOff>
      <xdr:row>97</xdr:row>
      <xdr:rowOff>82172</xdr:rowOff>
    </xdr:to>
    <xdr:sp macro="" textlink="">
      <xdr:nvSpPr>
        <xdr:cNvPr id="704" name="楕円 703"/>
        <xdr:cNvSpPr/>
      </xdr:nvSpPr>
      <xdr:spPr>
        <a:xfrm>
          <a:off x="12763500" y="166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98699</xdr:rowOff>
    </xdr:from>
    <xdr:ext cx="534377" cy="259045"/>
    <xdr:sp macro="" textlink="">
      <xdr:nvSpPr>
        <xdr:cNvPr id="705" name="テキスト ボックス 704"/>
        <xdr:cNvSpPr txBox="1"/>
      </xdr:nvSpPr>
      <xdr:spPr>
        <a:xfrm>
          <a:off x="12547111" y="1638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45608</xdr:rowOff>
    </xdr:from>
    <xdr:to>
      <xdr:col>116</xdr:col>
      <xdr:colOff>63500</xdr:colOff>
      <xdr:row>38</xdr:row>
      <xdr:rowOff>69977</xdr:rowOff>
    </xdr:to>
    <xdr:cxnSp macro="">
      <xdr:nvCxnSpPr>
        <xdr:cNvPr id="732" name="直線コネクタ 731"/>
        <xdr:cNvCxnSpPr/>
      </xdr:nvCxnSpPr>
      <xdr:spPr>
        <a:xfrm flipV="1">
          <a:off x="21323300" y="6560708"/>
          <a:ext cx="8382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53838</xdr:rowOff>
    </xdr:from>
    <xdr:to>
      <xdr:col>111</xdr:col>
      <xdr:colOff>177800</xdr:colOff>
      <xdr:row>38</xdr:row>
      <xdr:rowOff>69977</xdr:rowOff>
    </xdr:to>
    <xdr:cxnSp macro="">
      <xdr:nvCxnSpPr>
        <xdr:cNvPr id="735" name="直線コネクタ 734"/>
        <xdr:cNvCxnSpPr/>
      </xdr:nvCxnSpPr>
      <xdr:spPr>
        <a:xfrm>
          <a:off x="20434300" y="6568938"/>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53838</xdr:rowOff>
    </xdr:from>
    <xdr:to>
      <xdr:col>107</xdr:col>
      <xdr:colOff>50800</xdr:colOff>
      <xdr:row>38</xdr:row>
      <xdr:rowOff>97546</xdr:rowOff>
    </xdr:to>
    <xdr:cxnSp macro="">
      <xdr:nvCxnSpPr>
        <xdr:cNvPr id="738" name="直線コネクタ 737"/>
        <xdr:cNvCxnSpPr/>
      </xdr:nvCxnSpPr>
      <xdr:spPr>
        <a:xfrm flipV="1">
          <a:off x="19545300" y="6568938"/>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97546</xdr:rowOff>
    </xdr:from>
    <xdr:to>
      <xdr:col>102</xdr:col>
      <xdr:colOff>114300</xdr:colOff>
      <xdr:row>38</xdr:row>
      <xdr:rowOff>139700</xdr:rowOff>
    </xdr:to>
    <xdr:cxnSp macro="">
      <xdr:nvCxnSpPr>
        <xdr:cNvPr id="741" name="直線コネクタ 740"/>
        <xdr:cNvCxnSpPr/>
      </xdr:nvCxnSpPr>
      <xdr:spPr>
        <a:xfrm flipV="1">
          <a:off x="18656300" y="6612646"/>
          <a:ext cx="889000" cy="4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166258</xdr:rowOff>
    </xdr:from>
    <xdr:to>
      <xdr:col>116</xdr:col>
      <xdr:colOff>114300</xdr:colOff>
      <xdr:row>38</xdr:row>
      <xdr:rowOff>96408</xdr:rowOff>
    </xdr:to>
    <xdr:sp macro="" textlink="">
      <xdr:nvSpPr>
        <xdr:cNvPr id="751" name="楕円 750"/>
        <xdr:cNvSpPr/>
      </xdr:nvSpPr>
      <xdr:spPr>
        <a:xfrm>
          <a:off x="22110700" y="65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86575</xdr:rowOff>
    </xdr:from>
    <xdr:ext cx="469744" cy="259045"/>
    <xdr:sp macro="" textlink="">
      <xdr:nvSpPr>
        <xdr:cNvPr id="752" name="投資及び出資金該当値テキスト"/>
        <xdr:cNvSpPr txBox="1"/>
      </xdr:nvSpPr>
      <xdr:spPr>
        <a:xfrm>
          <a:off x="22212300" y="64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19177</xdr:rowOff>
    </xdr:from>
    <xdr:to>
      <xdr:col>112</xdr:col>
      <xdr:colOff>38100</xdr:colOff>
      <xdr:row>38</xdr:row>
      <xdr:rowOff>120777</xdr:rowOff>
    </xdr:to>
    <xdr:sp macro="" textlink="">
      <xdr:nvSpPr>
        <xdr:cNvPr id="753" name="楕円 752"/>
        <xdr:cNvSpPr/>
      </xdr:nvSpPr>
      <xdr:spPr>
        <a:xfrm>
          <a:off x="21272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111904</xdr:rowOff>
    </xdr:from>
    <xdr:ext cx="469744" cy="259045"/>
    <xdr:sp macro="" textlink="">
      <xdr:nvSpPr>
        <xdr:cNvPr id="754" name="テキスト ボックス 753"/>
        <xdr:cNvSpPr txBox="1"/>
      </xdr:nvSpPr>
      <xdr:spPr>
        <a:xfrm>
          <a:off x="21088428" y="662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3038</xdr:rowOff>
    </xdr:from>
    <xdr:to>
      <xdr:col>107</xdr:col>
      <xdr:colOff>101600</xdr:colOff>
      <xdr:row>38</xdr:row>
      <xdr:rowOff>104638</xdr:rowOff>
    </xdr:to>
    <xdr:sp macro="" textlink="">
      <xdr:nvSpPr>
        <xdr:cNvPr id="755" name="楕円 754"/>
        <xdr:cNvSpPr/>
      </xdr:nvSpPr>
      <xdr:spPr>
        <a:xfrm>
          <a:off x="20383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95765</xdr:rowOff>
    </xdr:from>
    <xdr:ext cx="469744" cy="259045"/>
    <xdr:sp macro="" textlink="">
      <xdr:nvSpPr>
        <xdr:cNvPr id="756" name="テキスト ボックス 755"/>
        <xdr:cNvSpPr txBox="1"/>
      </xdr:nvSpPr>
      <xdr:spPr>
        <a:xfrm>
          <a:off x="20199428" y="661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46746</xdr:rowOff>
    </xdr:from>
    <xdr:to>
      <xdr:col>102</xdr:col>
      <xdr:colOff>165100</xdr:colOff>
      <xdr:row>38</xdr:row>
      <xdr:rowOff>148346</xdr:rowOff>
    </xdr:to>
    <xdr:sp macro="" textlink="">
      <xdr:nvSpPr>
        <xdr:cNvPr id="757" name="楕円 756"/>
        <xdr:cNvSpPr/>
      </xdr:nvSpPr>
      <xdr:spPr>
        <a:xfrm>
          <a:off x="19494500" y="65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139473</xdr:rowOff>
    </xdr:from>
    <xdr:ext cx="378565" cy="259045"/>
    <xdr:sp macro="" textlink="">
      <xdr:nvSpPr>
        <xdr:cNvPr id="758" name="テキスト ボックス 757"/>
        <xdr:cNvSpPr txBox="1"/>
      </xdr:nvSpPr>
      <xdr:spPr>
        <a:xfrm>
          <a:off x="19356017" y="6654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156197</xdr:rowOff>
    </xdr:from>
    <xdr:to>
      <xdr:col>116</xdr:col>
      <xdr:colOff>63500</xdr:colOff>
      <xdr:row>57</xdr:row>
      <xdr:rowOff>156578</xdr:rowOff>
    </xdr:to>
    <xdr:cxnSp macro="">
      <xdr:nvCxnSpPr>
        <xdr:cNvPr id="789" name="直線コネクタ 788"/>
        <xdr:cNvCxnSpPr/>
      </xdr:nvCxnSpPr>
      <xdr:spPr>
        <a:xfrm flipV="1">
          <a:off x="21323300" y="9928847"/>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106532</xdr:rowOff>
    </xdr:from>
    <xdr:ext cx="469744" cy="259045"/>
    <xdr:sp macro="" textlink="">
      <xdr:nvSpPr>
        <xdr:cNvPr id="790" name="貸付金平均値テキスト"/>
        <xdr:cNvSpPr txBox="1"/>
      </xdr:nvSpPr>
      <xdr:spPr>
        <a:xfrm>
          <a:off x="22212300" y="9879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156578</xdr:rowOff>
    </xdr:from>
    <xdr:to>
      <xdr:col>111</xdr:col>
      <xdr:colOff>177800</xdr:colOff>
      <xdr:row>57</xdr:row>
      <xdr:rowOff>159398</xdr:rowOff>
    </xdr:to>
    <xdr:cxnSp macro="">
      <xdr:nvCxnSpPr>
        <xdr:cNvPr id="792" name="直線コネクタ 791"/>
        <xdr:cNvCxnSpPr/>
      </xdr:nvCxnSpPr>
      <xdr:spPr>
        <a:xfrm flipV="1">
          <a:off x="20434300" y="9929228"/>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54868</xdr:rowOff>
    </xdr:from>
    <xdr:ext cx="469744" cy="259045"/>
    <xdr:sp macro="" textlink="">
      <xdr:nvSpPr>
        <xdr:cNvPr id="794" name="テキスト ボックス 793"/>
        <xdr:cNvSpPr txBox="1"/>
      </xdr:nvSpPr>
      <xdr:spPr>
        <a:xfrm>
          <a:off x="21088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159398</xdr:rowOff>
    </xdr:from>
    <xdr:to>
      <xdr:col>107</xdr:col>
      <xdr:colOff>50800</xdr:colOff>
      <xdr:row>57</xdr:row>
      <xdr:rowOff>161874</xdr:rowOff>
    </xdr:to>
    <xdr:cxnSp macro="">
      <xdr:nvCxnSpPr>
        <xdr:cNvPr id="795" name="直線コネクタ 794"/>
        <xdr:cNvCxnSpPr/>
      </xdr:nvCxnSpPr>
      <xdr:spPr>
        <a:xfrm flipV="1">
          <a:off x="19545300" y="9932048"/>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52697</xdr:rowOff>
    </xdr:from>
    <xdr:ext cx="469744" cy="259045"/>
    <xdr:sp macro="" textlink="">
      <xdr:nvSpPr>
        <xdr:cNvPr id="797" name="テキスト ボックス 796"/>
        <xdr:cNvSpPr txBox="1"/>
      </xdr:nvSpPr>
      <xdr:spPr>
        <a:xfrm>
          <a:off x="20199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161874</xdr:rowOff>
    </xdr:from>
    <xdr:to>
      <xdr:col>102</xdr:col>
      <xdr:colOff>114300</xdr:colOff>
      <xdr:row>57</xdr:row>
      <xdr:rowOff>165494</xdr:rowOff>
    </xdr:to>
    <xdr:cxnSp macro="">
      <xdr:nvCxnSpPr>
        <xdr:cNvPr id="798" name="直線コネクタ 797"/>
        <xdr:cNvCxnSpPr/>
      </xdr:nvCxnSpPr>
      <xdr:spPr>
        <a:xfrm flipV="1">
          <a:off x="18656300" y="993452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56011</xdr:rowOff>
    </xdr:from>
    <xdr:ext cx="469744" cy="259045"/>
    <xdr:sp macro="" textlink="">
      <xdr:nvSpPr>
        <xdr:cNvPr id="802" name="テキスト ボックス 801"/>
        <xdr:cNvSpPr txBox="1"/>
      </xdr:nvSpPr>
      <xdr:spPr>
        <a:xfrm>
          <a:off x="18421428" y="100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105397</xdr:rowOff>
    </xdr:from>
    <xdr:to>
      <xdr:col>116</xdr:col>
      <xdr:colOff>114300</xdr:colOff>
      <xdr:row>58</xdr:row>
      <xdr:rowOff>35547</xdr:rowOff>
    </xdr:to>
    <xdr:sp macro="" textlink="">
      <xdr:nvSpPr>
        <xdr:cNvPr id="808" name="楕円 807"/>
        <xdr:cNvSpPr/>
      </xdr:nvSpPr>
      <xdr:spPr>
        <a:xfrm>
          <a:off x="22110700" y="98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128274</xdr:rowOff>
    </xdr:from>
    <xdr:ext cx="469744" cy="259045"/>
    <xdr:sp macro="" textlink="">
      <xdr:nvSpPr>
        <xdr:cNvPr id="809" name="貸付金該当値テキスト"/>
        <xdr:cNvSpPr txBox="1"/>
      </xdr:nvSpPr>
      <xdr:spPr>
        <a:xfrm>
          <a:off x="22212300" y="972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105778</xdr:rowOff>
    </xdr:from>
    <xdr:to>
      <xdr:col>112</xdr:col>
      <xdr:colOff>38100</xdr:colOff>
      <xdr:row>58</xdr:row>
      <xdr:rowOff>35928</xdr:rowOff>
    </xdr:to>
    <xdr:sp macro="" textlink="">
      <xdr:nvSpPr>
        <xdr:cNvPr id="810" name="楕円 809"/>
        <xdr:cNvSpPr/>
      </xdr:nvSpPr>
      <xdr:spPr>
        <a:xfrm>
          <a:off x="21272500" y="98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52455</xdr:rowOff>
    </xdr:from>
    <xdr:ext cx="469744" cy="259045"/>
    <xdr:sp macro="" textlink="">
      <xdr:nvSpPr>
        <xdr:cNvPr id="811" name="テキスト ボックス 810"/>
        <xdr:cNvSpPr txBox="1"/>
      </xdr:nvSpPr>
      <xdr:spPr>
        <a:xfrm>
          <a:off x="21088428" y="965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108598</xdr:rowOff>
    </xdr:from>
    <xdr:to>
      <xdr:col>107</xdr:col>
      <xdr:colOff>101600</xdr:colOff>
      <xdr:row>58</xdr:row>
      <xdr:rowOff>38748</xdr:rowOff>
    </xdr:to>
    <xdr:sp macro="" textlink="">
      <xdr:nvSpPr>
        <xdr:cNvPr id="812" name="楕円 811"/>
        <xdr:cNvSpPr/>
      </xdr:nvSpPr>
      <xdr:spPr>
        <a:xfrm>
          <a:off x="20383500" y="9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55275</xdr:rowOff>
    </xdr:from>
    <xdr:ext cx="469744" cy="259045"/>
    <xdr:sp macro="" textlink="">
      <xdr:nvSpPr>
        <xdr:cNvPr id="813" name="テキスト ボックス 812"/>
        <xdr:cNvSpPr txBox="1"/>
      </xdr:nvSpPr>
      <xdr:spPr>
        <a:xfrm>
          <a:off x="20199428" y="965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111074</xdr:rowOff>
    </xdr:from>
    <xdr:to>
      <xdr:col>102</xdr:col>
      <xdr:colOff>165100</xdr:colOff>
      <xdr:row>58</xdr:row>
      <xdr:rowOff>41224</xdr:rowOff>
    </xdr:to>
    <xdr:sp macro="" textlink="">
      <xdr:nvSpPr>
        <xdr:cNvPr id="814" name="楕円 813"/>
        <xdr:cNvSpPr/>
      </xdr:nvSpPr>
      <xdr:spPr>
        <a:xfrm>
          <a:off x="194945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32351</xdr:rowOff>
    </xdr:from>
    <xdr:ext cx="469744" cy="259045"/>
    <xdr:sp macro="" textlink="">
      <xdr:nvSpPr>
        <xdr:cNvPr id="815" name="テキスト ボックス 814"/>
        <xdr:cNvSpPr txBox="1"/>
      </xdr:nvSpPr>
      <xdr:spPr>
        <a:xfrm>
          <a:off x="19310428" y="99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114694</xdr:rowOff>
    </xdr:from>
    <xdr:to>
      <xdr:col>98</xdr:col>
      <xdr:colOff>38100</xdr:colOff>
      <xdr:row>58</xdr:row>
      <xdr:rowOff>44844</xdr:rowOff>
    </xdr:to>
    <xdr:sp macro="" textlink="">
      <xdr:nvSpPr>
        <xdr:cNvPr id="816" name="楕円 815"/>
        <xdr:cNvSpPr/>
      </xdr:nvSpPr>
      <xdr:spPr>
        <a:xfrm>
          <a:off x="18605500" y="98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61371</xdr:rowOff>
    </xdr:from>
    <xdr:ext cx="469744" cy="259045"/>
    <xdr:sp macro="" textlink="">
      <xdr:nvSpPr>
        <xdr:cNvPr id="817" name="テキスト ボックス 816"/>
        <xdr:cNvSpPr txBox="1"/>
      </xdr:nvSpPr>
      <xdr:spPr>
        <a:xfrm>
          <a:off x="18421428" y="966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18814</xdr:rowOff>
    </xdr:from>
    <xdr:to>
      <xdr:col>116</xdr:col>
      <xdr:colOff>63500</xdr:colOff>
      <xdr:row>76</xdr:row>
      <xdr:rowOff>56000</xdr:rowOff>
    </xdr:to>
    <xdr:cxnSp macro="">
      <xdr:nvCxnSpPr>
        <xdr:cNvPr id="848" name="直線コネクタ 847"/>
        <xdr:cNvCxnSpPr/>
      </xdr:nvCxnSpPr>
      <xdr:spPr>
        <a:xfrm flipV="1">
          <a:off x="21323300" y="13049014"/>
          <a:ext cx="8382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109830</xdr:rowOff>
    </xdr:from>
    <xdr:to>
      <xdr:col>111</xdr:col>
      <xdr:colOff>177800</xdr:colOff>
      <xdr:row>76</xdr:row>
      <xdr:rowOff>56000</xdr:rowOff>
    </xdr:to>
    <xdr:cxnSp macro="">
      <xdr:nvCxnSpPr>
        <xdr:cNvPr id="851" name="直線コネクタ 850"/>
        <xdr:cNvCxnSpPr/>
      </xdr:nvCxnSpPr>
      <xdr:spPr>
        <a:xfrm>
          <a:off x="20434300" y="12968580"/>
          <a:ext cx="889000" cy="11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109830</xdr:rowOff>
    </xdr:from>
    <xdr:to>
      <xdr:col>107</xdr:col>
      <xdr:colOff>50800</xdr:colOff>
      <xdr:row>76</xdr:row>
      <xdr:rowOff>23299</xdr:rowOff>
    </xdr:to>
    <xdr:cxnSp macro="">
      <xdr:nvCxnSpPr>
        <xdr:cNvPr id="854" name="直線コネクタ 853"/>
        <xdr:cNvCxnSpPr/>
      </xdr:nvCxnSpPr>
      <xdr:spPr>
        <a:xfrm flipV="1">
          <a:off x="19545300" y="12968580"/>
          <a:ext cx="889000" cy="8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164204</xdr:rowOff>
    </xdr:from>
    <xdr:to>
      <xdr:col>102</xdr:col>
      <xdr:colOff>114300</xdr:colOff>
      <xdr:row>76</xdr:row>
      <xdr:rowOff>23299</xdr:rowOff>
    </xdr:to>
    <xdr:cxnSp macro="">
      <xdr:nvCxnSpPr>
        <xdr:cNvPr id="857" name="直線コネクタ 856"/>
        <xdr:cNvCxnSpPr/>
      </xdr:nvCxnSpPr>
      <xdr:spPr>
        <a:xfrm>
          <a:off x="18656300" y="13022954"/>
          <a:ext cx="889000" cy="30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139464</xdr:rowOff>
    </xdr:from>
    <xdr:to>
      <xdr:col>116</xdr:col>
      <xdr:colOff>114300</xdr:colOff>
      <xdr:row>76</xdr:row>
      <xdr:rowOff>69614</xdr:rowOff>
    </xdr:to>
    <xdr:sp macro="" textlink="">
      <xdr:nvSpPr>
        <xdr:cNvPr id="867" name="楕円 866"/>
        <xdr:cNvSpPr/>
      </xdr:nvSpPr>
      <xdr:spPr>
        <a:xfrm>
          <a:off x="22110700" y="129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117891</xdr:rowOff>
    </xdr:from>
    <xdr:ext cx="534377" cy="259045"/>
    <xdr:sp macro="" textlink="">
      <xdr:nvSpPr>
        <xdr:cNvPr id="868" name="繰出金該当値テキスト"/>
        <xdr:cNvSpPr txBox="1"/>
      </xdr:nvSpPr>
      <xdr:spPr>
        <a:xfrm>
          <a:off x="22212300" y="129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5200</xdr:rowOff>
    </xdr:from>
    <xdr:to>
      <xdr:col>112</xdr:col>
      <xdr:colOff>38100</xdr:colOff>
      <xdr:row>76</xdr:row>
      <xdr:rowOff>106800</xdr:rowOff>
    </xdr:to>
    <xdr:sp macro="" textlink="">
      <xdr:nvSpPr>
        <xdr:cNvPr id="869" name="楕円 868"/>
        <xdr:cNvSpPr/>
      </xdr:nvSpPr>
      <xdr:spPr>
        <a:xfrm>
          <a:off x="21272500" y="130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97927</xdr:rowOff>
    </xdr:from>
    <xdr:ext cx="534377" cy="259045"/>
    <xdr:sp macro="" textlink="">
      <xdr:nvSpPr>
        <xdr:cNvPr id="870" name="テキスト ボックス 869"/>
        <xdr:cNvSpPr txBox="1"/>
      </xdr:nvSpPr>
      <xdr:spPr>
        <a:xfrm>
          <a:off x="21056111" y="131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59030</xdr:rowOff>
    </xdr:from>
    <xdr:to>
      <xdr:col>107</xdr:col>
      <xdr:colOff>101600</xdr:colOff>
      <xdr:row>75</xdr:row>
      <xdr:rowOff>160629</xdr:rowOff>
    </xdr:to>
    <xdr:sp macro="" textlink="">
      <xdr:nvSpPr>
        <xdr:cNvPr id="871" name="楕円 870"/>
        <xdr:cNvSpPr/>
      </xdr:nvSpPr>
      <xdr:spPr>
        <a:xfrm>
          <a:off x="20383500" y="1291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151756</xdr:rowOff>
    </xdr:from>
    <xdr:ext cx="534377" cy="259045"/>
    <xdr:sp macro="" textlink="">
      <xdr:nvSpPr>
        <xdr:cNvPr id="872" name="テキスト ボックス 871"/>
        <xdr:cNvSpPr txBox="1"/>
      </xdr:nvSpPr>
      <xdr:spPr>
        <a:xfrm>
          <a:off x="20167111" y="130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143949</xdr:rowOff>
    </xdr:from>
    <xdr:to>
      <xdr:col>102</xdr:col>
      <xdr:colOff>165100</xdr:colOff>
      <xdr:row>76</xdr:row>
      <xdr:rowOff>74099</xdr:rowOff>
    </xdr:to>
    <xdr:sp macro="" textlink="">
      <xdr:nvSpPr>
        <xdr:cNvPr id="873" name="楕円 872"/>
        <xdr:cNvSpPr/>
      </xdr:nvSpPr>
      <xdr:spPr>
        <a:xfrm>
          <a:off x="19494500" y="130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65226</xdr:rowOff>
    </xdr:from>
    <xdr:ext cx="534377" cy="259045"/>
    <xdr:sp macro="" textlink="">
      <xdr:nvSpPr>
        <xdr:cNvPr id="874" name="テキスト ボックス 873"/>
        <xdr:cNvSpPr txBox="1"/>
      </xdr:nvSpPr>
      <xdr:spPr>
        <a:xfrm>
          <a:off x="19278111" y="130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113404</xdr:rowOff>
    </xdr:from>
    <xdr:to>
      <xdr:col>98</xdr:col>
      <xdr:colOff>38100</xdr:colOff>
      <xdr:row>76</xdr:row>
      <xdr:rowOff>43554</xdr:rowOff>
    </xdr:to>
    <xdr:sp macro="" textlink="">
      <xdr:nvSpPr>
        <xdr:cNvPr id="875" name="楕円 874"/>
        <xdr:cNvSpPr/>
      </xdr:nvSpPr>
      <xdr:spPr>
        <a:xfrm>
          <a:off x="18605500" y="129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34681</xdr:rowOff>
    </xdr:from>
    <xdr:ext cx="534377" cy="259045"/>
    <xdr:sp macro="" textlink="">
      <xdr:nvSpPr>
        <xdr:cNvPr id="876" name="テキスト ボックス 875"/>
        <xdr:cNvSpPr txBox="1"/>
      </xdr:nvSpPr>
      <xdr:spPr>
        <a:xfrm>
          <a:off x="18389111" y="130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決算額は、住民一人当たり１，０４３，３４５円となっている。主な構成項目である人件費は、住民一人当たり１５２，４６２円となっており、平成２５年度と比較して、５，６％増加している。採用数の増が主要因である。また、平成３０年度以降はスポーツセンター建設の本格化や、農業基盤整備事業等大型事業も計画されていることから、公共施設等総合管理計画に基づき、事業の取捨選択を徹底していくことで、適正な事業規模を計画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5,110
5,076
190.95
5,555,585
5,331,494
198,135
2,779,365
4,743,384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159385</xdr:rowOff>
    </xdr:from>
    <xdr:to>
      <xdr:col>24</xdr:col>
      <xdr:colOff>63500</xdr:colOff>
      <xdr:row>34</xdr:row>
      <xdr:rowOff>45720</xdr:rowOff>
    </xdr:to>
    <xdr:cxnSp macro="">
      <xdr:nvCxnSpPr>
        <xdr:cNvPr id="61" name="直線コネクタ 60"/>
        <xdr:cNvCxnSpPr/>
      </xdr:nvCxnSpPr>
      <xdr:spPr>
        <a:xfrm>
          <a:off x="3797300" y="5817235"/>
          <a:ext cx="838200" cy="5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159385</xdr:rowOff>
    </xdr:from>
    <xdr:to>
      <xdr:col>19</xdr:col>
      <xdr:colOff>177800</xdr:colOff>
      <xdr:row>34</xdr:row>
      <xdr:rowOff>27686</xdr:rowOff>
    </xdr:to>
    <xdr:cxnSp macro="">
      <xdr:nvCxnSpPr>
        <xdr:cNvPr id="64" name="直線コネクタ 63"/>
        <xdr:cNvCxnSpPr/>
      </xdr:nvCxnSpPr>
      <xdr:spPr>
        <a:xfrm flipV="1">
          <a:off x="2908300" y="5817235"/>
          <a:ext cx="8890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27686</xdr:rowOff>
    </xdr:from>
    <xdr:to>
      <xdr:col>15</xdr:col>
      <xdr:colOff>50800</xdr:colOff>
      <xdr:row>34</xdr:row>
      <xdr:rowOff>107950</xdr:rowOff>
    </xdr:to>
    <xdr:cxnSp macro="">
      <xdr:nvCxnSpPr>
        <xdr:cNvPr id="67" name="直線コネクタ 66"/>
        <xdr:cNvCxnSpPr/>
      </xdr:nvCxnSpPr>
      <xdr:spPr>
        <a:xfrm flipV="1">
          <a:off x="2019300" y="5856986"/>
          <a:ext cx="889000" cy="8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107950</xdr:rowOff>
    </xdr:from>
    <xdr:to>
      <xdr:col>10</xdr:col>
      <xdr:colOff>114300</xdr:colOff>
      <xdr:row>35</xdr:row>
      <xdr:rowOff>112268</xdr:rowOff>
    </xdr:to>
    <xdr:cxnSp macro="">
      <xdr:nvCxnSpPr>
        <xdr:cNvPr id="70" name="直線コネクタ 69"/>
        <xdr:cNvCxnSpPr/>
      </xdr:nvCxnSpPr>
      <xdr:spPr>
        <a:xfrm flipV="1">
          <a:off x="1130300" y="5937250"/>
          <a:ext cx="889000" cy="1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166370</xdr:rowOff>
    </xdr:from>
    <xdr:to>
      <xdr:col>24</xdr:col>
      <xdr:colOff>114300</xdr:colOff>
      <xdr:row>34</xdr:row>
      <xdr:rowOff>96520</xdr:rowOff>
    </xdr:to>
    <xdr:sp macro="" textlink="">
      <xdr:nvSpPr>
        <xdr:cNvPr id="80" name="楕円 79"/>
        <xdr:cNvSpPr/>
      </xdr:nvSpPr>
      <xdr:spPr>
        <a:xfrm>
          <a:off x="45847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17797</xdr:rowOff>
    </xdr:from>
    <xdr:ext cx="534377" cy="259045"/>
    <xdr:sp macro="" textlink="">
      <xdr:nvSpPr>
        <xdr:cNvPr id="81" name="議会費該当値テキスト"/>
        <xdr:cNvSpPr txBox="1"/>
      </xdr:nvSpPr>
      <xdr:spPr>
        <a:xfrm>
          <a:off x="4686300" y="567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108585</xdr:rowOff>
    </xdr:from>
    <xdr:to>
      <xdr:col>20</xdr:col>
      <xdr:colOff>38100</xdr:colOff>
      <xdr:row>34</xdr:row>
      <xdr:rowOff>38735</xdr:rowOff>
    </xdr:to>
    <xdr:sp macro="" textlink="">
      <xdr:nvSpPr>
        <xdr:cNvPr id="82" name="楕円 81"/>
        <xdr:cNvSpPr/>
      </xdr:nvSpPr>
      <xdr:spPr>
        <a:xfrm>
          <a:off x="3746500" y="576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55262</xdr:rowOff>
    </xdr:from>
    <xdr:ext cx="534377" cy="259045"/>
    <xdr:sp macro="" textlink="">
      <xdr:nvSpPr>
        <xdr:cNvPr id="83" name="テキスト ボックス 82"/>
        <xdr:cNvSpPr txBox="1"/>
      </xdr:nvSpPr>
      <xdr:spPr>
        <a:xfrm>
          <a:off x="3530111" y="554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148336</xdr:rowOff>
    </xdr:from>
    <xdr:to>
      <xdr:col>15</xdr:col>
      <xdr:colOff>101600</xdr:colOff>
      <xdr:row>34</xdr:row>
      <xdr:rowOff>78486</xdr:rowOff>
    </xdr:to>
    <xdr:sp macro="" textlink="">
      <xdr:nvSpPr>
        <xdr:cNvPr id="84" name="楕円 83"/>
        <xdr:cNvSpPr/>
      </xdr:nvSpPr>
      <xdr:spPr>
        <a:xfrm>
          <a:off x="2857500" y="580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95013</xdr:rowOff>
    </xdr:from>
    <xdr:ext cx="534377" cy="259045"/>
    <xdr:sp macro="" textlink="">
      <xdr:nvSpPr>
        <xdr:cNvPr id="85" name="テキスト ボックス 84"/>
        <xdr:cNvSpPr txBox="1"/>
      </xdr:nvSpPr>
      <xdr:spPr>
        <a:xfrm>
          <a:off x="2641111" y="558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57150</xdr:rowOff>
    </xdr:from>
    <xdr:to>
      <xdr:col>10</xdr:col>
      <xdr:colOff>165100</xdr:colOff>
      <xdr:row>34</xdr:row>
      <xdr:rowOff>158750</xdr:rowOff>
    </xdr:to>
    <xdr:sp macro="" textlink="">
      <xdr:nvSpPr>
        <xdr:cNvPr id="86" name="楕円 85"/>
        <xdr:cNvSpPr/>
      </xdr:nvSpPr>
      <xdr:spPr>
        <a:xfrm>
          <a:off x="19685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3827</xdr:rowOff>
    </xdr:from>
    <xdr:ext cx="534377" cy="259045"/>
    <xdr:sp macro="" textlink="">
      <xdr:nvSpPr>
        <xdr:cNvPr id="87" name="テキスト ボックス 86"/>
        <xdr:cNvSpPr txBox="1"/>
      </xdr:nvSpPr>
      <xdr:spPr>
        <a:xfrm>
          <a:off x="1752111" y="56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61468</xdr:rowOff>
    </xdr:from>
    <xdr:to>
      <xdr:col>6</xdr:col>
      <xdr:colOff>38100</xdr:colOff>
      <xdr:row>35</xdr:row>
      <xdr:rowOff>163068</xdr:rowOff>
    </xdr:to>
    <xdr:sp macro="" textlink="">
      <xdr:nvSpPr>
        <xdr:cNvPr id="88" name="楕円 87"/>
        <xdr:cNvSpPr/>
      </xdr:nvSpPr>
      <xdr:spPr>
        <a:xfrm>
          <a:off x="1079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8145</xdr:rowOff>
    </xdr:from>
    <xdr:ext cx="534377" cy="259045"/>
    <xdr:sp macro="" textlink="">
      <xdr:nvSpPr>
        <xdr:cNvPr id="89" name="テキスト ボックス 88"/>
        <xdr:cNvSpPr txBox="1"/>
      </xdr:nvSpPr>
      <xdr:spPr>
        <a:xfrm>
          <a:off x="863111" y="583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53383</xdr:rowOff>
    </xdr:from>
    <xdr:to>
      <xdr:col>24</xdr:col>
      <xdr:colOff>63500</xdr:colOff>
      <xdr:row>56</xdr:row>
      <xdr:rowOff>20732</xdr:rowOff>
    </xdr:to>
    <xdr:cxnSp macro="">
      <xdr:nvCxnSpPr>
        <xdr:cNvPr id="116" name="直線コネクタ 115"/>
        <xdr:cNvCxnSpPr/>
      </xdr:nvCxnSpPr>
      <xdr:spPr>
        <a:xfrm flipV="1">
          <a:off x="3797300" y="9483133"/>
          <a:ext cx="838200" cy="13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20732</xdr:rowOff>
    </xdr:from>
    <xdr:to>
      <xdr:col>19</xdr:col>
      <xdr:colOff>177800</xdr:colOff>
      <xdr:row>56</xdr:row>
      <xdr:rowOff>114673</xdr:rowOff>
    </xdr:to>
    <xdr:cxnSp macro="">
      <xdr:nvCxnSpPr>
        <xdr:cNvPr id="119" name="直線コネクタ 118"/>
        <xdr:cNvCxnSpPr/>
      </xdr:nvCxnSpPr>
      <xdr:spPr>
        <a:xfrm flipV="1">
          <a:off x="2908300" y="9621932"/>
          <a:ext cx="889000" cy="9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114673</xdr:rowOff>
    </xdr:from>
    <xdr:to>
      <xdr:col>15</xdr:col>
      <xdr:colOff>50800</xdr:colOff>
      <xdr:row>56</xdr:row>
      <xdr:rowOff>130873</xdr:rowOff>
    </xdr:to>
    <xdr:cxnSp macro="">
      <xdr:nvCxnSpPr>
        <xdr:cNvPr id="122" name="直線コネクタ 121"/>
        <xdr:cNvCxnSpPr/>
      </xdr:nvCxnSpPr>
      <xdr:spPr>
        <a:xfrm flipV="1">
          <a:off x="2019300" y="9715873"/>
          <a:ext cx="889000" cy="1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122809</xdr:rowOff>
    </xdr:from>
    <xdr:to>
      <xdr:col>10</xdr:col>
      <xdr:colOff>114300</xdr:colOff>
      <xdr:row>56</xdr:row>
      <xdr:rowOff>130873</xdr:rowOff>
    </xdr:to>
    <xdr:cxnSp macro="">
      <xdr:nvCxnSpPr>
        <xdr:cNvPr id="125" name="直線コネクタ 124"/>
        <xdr:cNvCxnSpPr/>
      </xdr:nvCxnSpPr>
      <xdr:spPr>
        <a:xfrm>
          <a:off x="1130300" y="9724009"/>
          <a:ext cx="889000" cy="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2583</xdr:rowOff>
    </xdr:from>
    <xdr:to>
      <xdr:col>24</xdr:col>
      <xdr:colOff>114300</xdr:colOff>
      <xdr:row>55</xdr:row>
      <xdr:rowOff>104183</xdr:rowOff>
    </xdr:to>
    <xdr:sp macro="" textlink="">
      <xdr:nvSpPr>
        <xdr:cNvPr id="135" name="楕円 134"/>
        <xdr:cNvSpPr/>
      </xdr:nvSpPr>
      <xdr:spPr>
        <a:xfrm>
          <a:off x="4584700" y="94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25460</xdr:rowOff>
    </xdr:from>
    <xdr:ext cx="599010" cy="259045"/>
    <xdr:sp macro="" textlink="">
      <xdr:nvSpPr>
        <xdr:cNvPr id="136" name="総務費該当値テキスト"/>
        <xdr:cNvSpPr txBox="1"/>
      </xdr:nvSpPr>
      <xdr:spPr>
        <a:xfrm>
          <a:off x="4686300" y="928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141382</xdr:rowOff>
    </xdr:from>
    <xdr:to>
      <xdr:col>20</xdr:col>
      <xdr:colOff>38100</xdr:colOff>
      <xdr:row>56</xdr:row>
      <xdr:rowOff>71532</xdr:rowOff>
    </xdr:to>
    <xdr:sp macro="" textlink="">
      <xdr:nvSpPr>
        <xdr:cNvPr id="137" name="楕円 136"/>
        <xdr:cNvSpPr/>
      </xdr:nvSpPr>
      <xdr:spPr>
        <a:xfrm>
          <a:off x="3746500" y="95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88059</xdr:rowOff>
    </xdr:from>
    <xdr:ext cx="599010" cy="259045"/>
    <xdr:sp macro="" textlink="">
      <xdr:nvSpPr>
        <xdr:cNvPr id="138" name="テキスト ボックス 137"/>
        <xdr:cNvSpPr txBox="1"/>
      </xdr:nvSpPr>
      <xdr:spPr>
        <a:xfrm>
          <a:off x="3497795" y="934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63873</xdr:rowOff>
    </xdr:from>
    <xdr:to>
      <xdr:col>15</xdr:col>
      <xdr:colOff>101600</xdr:colOff>
      <xdr:row>56</xdr:row>
      <xdr:rowOff>165473</xdr:rowOff>
    </xdr:to>
    <xdr:sp macro="" textlink="">
      <xdr:nvSpPr>
        <xdr:cNvPr id="139" name="楕円 138"/>
        <xdr:cNvSpPr/>
      </xdr:nvSpPr>
      <xdr:spPr>
        <a:xfrm>
          <a:off x="2857500" y="96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156600</xdr:rowOff>
    </xdr:from>
    <xdr:ext cx="599010" cy="259045"/>
    <xdr:sp macro="" textlink="">
      <xdr:nvSpPr>
        <xdr:cNvPr id="140" name="テキスト ボックス 139"/>
        <xdr:cNvSpPr txBox="1"/>
      </xdr:nvSpPr>
      <xdr:spPr>
        <a:xfrm>
          <a:off x="2608795" y="975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80073</xdr:rowOff>
    </xdr:from>
    <xdr:to>
      <xdr:col>10</xdr:col>
      <xdr:colOff>165100</xdr:colOff>
      <xdr:row>57</xdr:row>
      <xdr:rowOff>10223</xdr:rowOff>
    </xdr:to>
    <xdr:sp macro="" textlink="">
      <xdr:nvSpPr>
        <xdr:cNvPr id="141" name="楕円 140"/>
        <xdr:cNvSpPr/>
      </xdr:nvSpPr>
      <xdr:spPr>
        <a:xfrm>
          <a:off x="1968500" y="96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26750</xdr:rowOff>
    </xdr:from>
    <xdr:ext cx="599010" cy="259045"/>
    <xdr:sp macro="" textlink="">
      <xdr:nvSpPr>
        <xdr:cNvPr id="142" name="テキスト ボックス 141"/>
        <xdr:cNvSpPr txBox="1"/>
      </xdr:nvSpPr>
      <xdr:spPr>
        <a:xfrm>
          <a:off x="1719795" y="945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72009</xdr:rowOff>
    </xdr:from>
    <xdr:to>
      <xdr:col>6</xdr:col>
      <xdr:colOff>38100</xdr:colOff>
      <xdr:row>57</xdr:row>
      <xdr:rowOff>2159</xdr:rowOff>
    </xdr:to>
    <xdr:sp macro="" textlink="">
      <xdr:nvSpPr>
        <xdr:cNvPr id="143" name="楕円 142"/>
        <xdr:cNvSpPr/>
      </xdr:nvSpPr>
      <xdr:spPr>
        <a:xfrm>
          <a:off x="1079500" y="96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164736</xdr:rowOff>
    </xdr:from>
    <xdr:ext cx="599010" cy="259045"/>
    <xdr:sp macro="" textlink="">
      <xdr:nvSpPr>
        <xdr:cNvPr id="144" name="テキスト ボックス 143"/>
        <xdr:cNvSpPr txBox="1"/>
      </xdr:nvSpPr>
      <xdr:spPr>
        <a:xfrm>
          <a:off x="830795" y="976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50510</xdr:rowOff>
    </xdr:from>
    <xdr:to>
      <xdr:col>24</xdr:col>
      <xdr:colOff>63500</xdr:colOff>
      <xdr:row>77</xdr:row>
      <xdr:rowOff>111958</xdr:rowOff>
    </xdr:to>
    <xdr:cxnSp macro="">
      <xdr:nvCxnSpPr>
        <xdr:cNvPr id="172" name="直線コネクタ 171"/>
        <xdr:cNvCxnSpPr/>
      </xdr:nvCxnSpPr>
      <xdr:spPr>
        <a:xfrm>
          <a:off x="3797300" y="13252160"/>
          <a:ext cx="8382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27818</xdr:rowOff>
    </xdr:from>
    <xdr:to>
      <xdr:col>19</xdr:col>
      <xdr:colOff>177800</xdr:colOff>
      <xdr:row>77</xdr:row>
      <xdr:rowOff>50510</xdr:rowOff>
    </xdr:to>
    <xdr:cxnSp macro="">
      <xdr:nvCxnSpPr>
        <xdr:cNvPr id="175" name="直線コネクタ 174"/>
        <xdr:cNvCxnSpPr/>
      </xdr:nvCxnSpPr>
      <xdr:spPr>
        <a:xfrm>
          <a:off x="2908300" y="13229468"/>
          <a:ext cx="889000" cy="2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45101</xdr:rowOff>
    </xdr:from>
    <xdr:to>
      <xdr:col>15</xdr:col>
      <xdr:colOff>50800</xdr:colOff>
      <xdr:row>77</xdr:row>
      <xdr:rowOff>27818</xdr:rowOff>
    </xdr:to>
    <xdr:cxnSp macro="">
      <xdr:nvCxnSpPr>
        <xdr:cNvPr id="178" name="直線コネクタ 177"/>
        <xdr:cNvCxnSpPr/>
      </xdr:nvCxnSpPr>
      <xdr:spPr>
        <a:xfrm>
          <a:off x="2019300" y="13075301"/>
          <a:ext cx="889000" cy="1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45101</xdr:rowOff>
    </xdr:from>
    <xdr:to>
      <xdr:col>10</xdr:col>
      <xdr:colOff>114300</xdr:colOff>
      <xdr:row>77</xdr:row>
      <xdr:rowOff>87117</xdr:rowOff>
    </xdr:to>
    <xdr:cxnSp macro="">
      <xdr:nvCxnSpPr>
        <xdr:cNvPr id="181" name="直線コネクタ 180"/>
        <xdr:cNvCxnSpPr/>
      </xdr:nvCxnSpPr>
      <xdr:spPr>
        <a:xfrm flipV="1">
          <a:off x="1130300" y="13075301"/>
          <a:ext cx="889000" cy="21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61158</xdr:rowOff>
    </xdr:from>
    <xdr:to>
      <xdr:col>24</xdr:col>
      <xdr:colOff>114300</xdr:colOff>
      <xdr:row>77</xdr:row>
      <xdr:rowOff>162758</xdr:rowOff>
    </xdr:to>
    <xdr:sp macro="" textlink="">
      <xdr:nvSpPr>
        <xdr:cNvPr id="191" name="楕円 190"/>
        <xdr:cNvSpPr/>
      </xdr:nvSpPr>
      <xdr:spPr>
        <a:xfrm>
          <a:off x="4584700" y="1326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39585</xdr:rowOff>
    </xdr:from>
    <xdr:ext cx="599010" cy="259045"/>
    <xdr:sp macro="" textlink="">
      <xdr:nvSpPr>
        <xdr:cNvPr id="192" name="民生費該当値テキスト"/>
        <xdr:cNvSpPr txBox="1"/>
      </xdr:nvSpPr>
      <xdr:spPr>
        <a:xfrm>
          <a:off x="4686300" y="1324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171160</xdr:rowOff>
    </xdr:from>
    <xdr:to>
      <xdr:col>20</xdr:col>
      <xdr:colOff>38100</xdr:colOff>
      <xdr:row>77</xdr:row>
      <xdr:rowOff>101310</xdr:rowOff>
    </xdr:to>
    <xdr:sp macro="" textlink="">
      <xdr:nvSpPr>
        <xdr:cNvPr id="193" name="楕円 192"/>
        <xdr:cNvSpPr/>
      </xdr:nvSpPr>
      <xdr:spPr>
        <a:xfrm>
          <a:off x="3746500" y="132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92437</xdr:rowOff>
    </xdr:from>
    <xdr:ext cx="599010" cy="259045"/>
    <xdr:sp macro="" textlink="">
      <xdr:nvSpPr>
        <xdr:cNvPr id="194" name="テキスト ボックス 193"/>
        <xdr:cNvSpPr txBox="1"/>
      </xdr:nvSpPr>
      <xdr:spPr>
        <a:xfrm>
          <a:off x="3497795" y="1329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148468</xdr:rowOff>
    </xdr:from>
    <xdr:to>
      <xdr:col>15</xdr:col>
      <xdr:colOff>101600</xdr:colOff>
      <xdr:row>77</xdr:row>
      <xdr:rowOff>78618</xdr:rowOff>
    </xdr:to>
    <xdr:sp macro="" textlink="">
      <xdr:nvSpPr>
        <xdr:cNvPr id="195" name="楕円 194"/>
        <xdr:cNvSpPr/>
      </xdr:nvSpPr>
      <xdr:spPr>
        <a:xfrm>
          <a:off x="2857500" y="131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69745</xdr:rowOff>
    </xdr:from>
    <xdr:ext cx="599010" cy="259045"/>
    <xdr:sp macro="" textlink="">
      <xdr:nvSpPr>
        <xdr:cNvPr id="196" name="テキスト ボックス 195"/>
        <xdr:cNvSpPr txBox="1"/>
      </xdr:nvSpPr>
      <xdr:spPr>
        <a:xfrm>
          <a:off x="2608795" y="1327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165751</xdr:rowOff>
    </xdr:from>
    <xdr:to>
      <xdr:col>10</xdr:col>
      <xdr:colOff>165100</xdr:colOff>
      <xdr:row>76</xdr:row>
      <xdr:rowOff>95901</xdr:rowOff>
    </xdr:to>
    <xdr:sp macro="" textlink="">
      <xdr:nvSpPr>
        <xdr:cNvPr id="197" name="楕円 196"/>
        <xdr:cNvSpPr/>
      </xdr:nvSpPr>
      <xdr:spPr>
        <a:xfrm>
          <a:off x="1968500" y="13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112428</xdr:rowOff>
    </xdr:from>
    <xdr:ext cx="599010" cy="259045"/>
    <xdr:sp macro="" textlink="">
      <xdr:nvSpPr>
        <xdr:cNvPr id="198" name="テキスト ボックス 197"/>
        <xdr:cNvSpPr txBox="1"/>
      </xdr:nvSpPr>
      <xdr:spPr>
        <a:xfrm>
          <a:off x="1719795" y="1279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36317</xdr:rowOff>
    </xdr:from>
    <xdr:to>
      <xdr:col>6</xdr:col>
      <xdr:colOff>38100</xdr:colOff>
      <xdr:row>77</xdr:row>
      <xdr:rowOff>137917</xdr:rowOff>
    </xdr:to>
    <xdr:sp macro="" textlink="">
      <xdr:nvSpPr>
        <xdr:cNvPr id="199" name="楕円 198"/>
        <xdr:cNvSpPr/>
      </xdr:nvSpPr>
      <xdr:spPr>
        <a:xfrm>
          <a:off x="1079500" y="132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129044</xdr:rowOff>
    </xdr:from>
    <xdr:ext cx="599010" cy="259045"/>
    <xdr:sp macro="" textlink="">
      <xdr:nvSpPr>
        <xdr:cNvPr id="200" name="テキスト ボックス 199"/>
        <xdr:cNvSpPr txBox="1"/>
      </xdr:nvSpPr>
      <xdr:spPr>
        <a:xfrm>
          <a:off x="830795" y="1333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28691</xdr:rowOff>
    </xdr:from>
    <xdr:to>
      <xdr:col>24</xdr:col>
      <xdr:colOff>63500</xdr:colOff>
      <xdr:row>98</xdr:row>
      <xdr:rowOff>40579</xdr:rowOff>
    </xdr:to>
    <xdr:cxnSp macro="">
      <xdr:nvCxnSpPr>
        <xdr:cNvPr id="229" name="直線コネクタ 228"/>
        <xdr:cNvCxnSpPr/>
      </xdr:nvCxnSpPr>
      <xdr:spPr>
        <a:xfrm flipV="1">
          <a:off x="3797300" y="16830791"/>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165928</xdr:rowOff>
    </xdr:from>
    <xdr:to>
      <xdr:col>19</xdr:col>
      <xdr:colOff>177800</xdr:colOff>
      <xdr:row>98</xdr:row>
      <xdr:rowOff>40579</xdr:rowOff>
    </xdr:to>
    <xdr:cxnSp macro="">
      <xdr:nvCxnSpPr>
        <xdr:cNvPr id="232" name="直線コネクタ 231"/>
        <xdr:cNvCxnSpPr/>
      </xdr:nvCxnSpPr>
      <xdr:spPr>
        <a:xfrm>
          <a:off x="2908300" y="1679657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165928</xdr:rowOff>
    </xdr:from>
    <xdr:to>
      <xdr:col>15</xdr:col>
      <xdr:colOff>50800</xdr:colOff>
      <xdr:row>98</xdr:row>
      <xdr:rowOff>41242</xdr:rowOff>
    </xdr:to>
    <xdr:cxnSp macro="">
      <xdr:nvCxnSpPr>
        <xdr:cNvPr id="235" name="直線コネクタ 234"/>
        <xdr:cNvCxnSpPr/>
      </xdr:nvCxnSpPr>
      <xdr:spPr>
        <a:xfrm flipV="1">
          <a:off x="2019300" y="16796578"/>
          <a:ext cx="889000" cy="4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41242</xdr:rowOff>
    </xdr:from>
    <xdr:to>
      <xdr:col>10</xdr:col>
      <xdr:colOff>114300</xdr:colOff>
      <xdr:row>98</xdr:row>
      <xdr:rowOff>42683</xdr:rowOff>
    </xdr:to>
    <xdr:cxnSp macro="">
      <xdr:nvCxnSpPr>
        <xdr:cNvPr id="238" name="直線コネクタ 237"/>
        <xdr:cNvCxnSpPr/>
      </xdr:nvCxnSpPr>
      <xdr:spPr>
        <a:xfrm flipV="1">
          <a:off x="1130300" y="16843342"/>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149341</xdr:rowOff>
    </xdr:from>
    <xdr:to>
      <xdr:col>24</xdr:col>
      <xdr:colOff>114300</xdr:colOff>
      <xdr:row>98</xdr:row>
      <xdr:rowOff>79491</xdr:rowOff>
    </xdr:to>
    <xdr:sp macro="" textlink="">
      <xdr:nvSpPr>
        <xdr:cNvPr id="248" name="楕円 247"/>
        <xdr:cNvSpPr/>
      </xdr:nvSpPr>
      <xdr:spPr>
        <a:xfrm>
          <a:off x="4584700" y="167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64268</xdr:rowOff>
    </xdr:from>
    <xdr:ext cx="534377" cy="259045"/>
    <xdr:sp macro="" textlink="">
      <xdr:nvSpPr>
        <xdr:cNvPr id="249" name="衛生費該当値テキスト"/>
        <xdr:cNvSpPr txBox="1"/>
      </xdr:nvSpPr>
      <xdr:spPr>
        <a:xfrm>
          <a:off x="4686300" y="1669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161229</xdr:rowOff>
    </xdr:from>
    <xdr:to>
      <xdr:col>20</xdr:col>
      <xdr:colOff>38100</xdr:colOff>
      <xdr:row>98</xdr:row>
      <xdr:rowOff>91379</xdr:rowOff>
    </xdr:to>
    <xdr:sp macro="" textlink="">
      <xdr:nvSpPr>
        <xdr:cNvPr id="250" name="楕円 249"/>
        <xdr:cNvSpPr/>
      </xdr:nvSpPr>
      <xdr:spPr>
        <a:xfrm>
          <a:off x="3746500" y="1679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82506</xdr:rowOff>
    </xdr:from>
    <xdr:ext cx="534377" cy="259045"/>
    <xdr:sp macro="" textlink="">
      <xdr:nvSpPr>
        <xdr:cNvPr id="251" name="テキスト ボックス 250"/>
        <xdr:cNvSpPr txBox="1"/>
      </xdr:nvSpPr>
      <xdr:spPr>
        <a:xfrm>
          <a:off x="3530111" y="1688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115128</xdr:rowOff>
    </xdr:from>
    <xdr:to>
      <xdr:col>15</xdr:col>
      <xdr:colOff>101600</xdr:colOff>
      <xdr:row>98</xdr:row>
      <xdr:rowOff>45278</xdr:rowOff>
    </xdr:to>
    <xdr:sp macro="" textlink="">
      <xdr:nvSpPr>
        <xdr:cNvPr id="252" name="楕円 251"/>
        <xdr:cNvSpPr/>
      </xdr:nvSpPr>
      <xdr:spPr>
        <a:xfrm>
          <a:off x="2857500" y="167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36405</xdr:rowOff>
    </xdr:from>
    <xdr:ext cx="534377" cy="259045"/>
    <xdr:sp macro="" textlink="">
      <xdr:nvSpPr>
        <xdr:cNvPr id="253" name="テキスト ボックス 252"/>
        <xdr:cNvSpPr txBox="1"/>
      </xdr:nvSpPr>
      <xdr:spPr>
        <a:xfrm>
          <a:off x="2641111" y="168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161892</xdr:rowOff>
    </xdr:from>
    <xdr:to>
      <xdr:col>10</xdr:col>
      <xdr:colOff>165100</xdr:colOff>
      <xdr:row>98</xdr:row>
      <xdr:rowOff>92042</xdr:rowOff>
    </xdr:to>
    <xdr:sp macro="" textlink="">
      <xdr:nvSpPr>
        <xdr:cNvPr id="254" name="楕円 253"/>
        <xdr:cNvSpPr/>
      </xdr:nvSpPr>
      <xdr:spPr>
        <a:xfrm>
          <a:off x="1968500" y="167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83169</xdr:rowOff>
    </xdr:from>
    <xdr:ext cx="534377" cy="259045"/>
    <xdr:sp macro="" textlink="">
      <xdr:nvSpPr>
        <xdr:cNvPr id="255" name="テキスト ボックス 254"/>
        <xdr:cNvSpPr txBox="1"/>
      </xdr:nvSpPr>
      <xdr:spPr>
        <a:xfrm>
          <a:off x="1752111" y="168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163333</xdr:rowOff>
    </xdr:from>
    <xdr:to>
      <xdr:col>6</xdr:col>
      <xdr:colOff>38100</xdr:colOff>
      <xdr:row>98</xdr:row>
      <xdr:rowOff>93483</xdr:rowOff>
    </xdr:to>
    <xdr:sp macro="" textlink="">
      <xdr:nvSpPr>
        <xdr:cNvPr id="256" name="楕円 255"/>
        <xdr:cNvSpPr/>
      </xdr:nvSpPr>
      <xdr:spPr>
        <a:xfrm>
          <a:off x="1079500" y="167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84610</xdr:rowOff>
    </xdr:from>
    <xdr:ext cx="534377" cy="259045"/>
    <xdr:sp macro="" textlink="">
      <xdr:nvSpPr>
        <xdr:cNvPr id="257" name="テキスト ボックス 256"/>
        <xdr:cNvSpPr txBox="1"/>
      </xdr:nvSpPr>
      <xdr:spPr>
        <a:xfrm>
          <a:off x="863111" y="1688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5207</xdr:rowOff>
    </xdr:from>
    <xdr:to>
      <xdr:col>55</xdr:col>
      <xdr:colOff>0</xdr:colOff>
      <xdr:row>39</xdr:row>
      <xdr:rowOff>5207</xdr:rowOff>
    </xdr:to>
    <xdr:cxnSp macro="">
      <xdr:nvCxnSpPr>
        <xdr:cNvPr id="286" name="直線コネクタ 285"/>
        <xdr:cNvCxnSpPr/>
      </xdr:nvCxnSpPr>
      <xdr:spPr>
        <a:xfrm>
          <a:off x="9639300" y="6691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3302</xdr:rowOff>
    </xdr:from>
    <xdr:to>
      <xdr:col>50</xdr:col>
      <xdr:colOff>114300</xdr:colOff>
      <xdr:row>39</xdr:row>
      <xdr:rowOff>5207</xdr:rowOff>
    </xdr:to>
    <xdr:cxnSp macro="">
      <xdr:nvCxnSpPr>
        <xdr:cNvPr id="289" name="直線コネクタ 288"/>
        <xdr:cNvCxnSpPr/>
      </xdr:nvCxnSpPr>
      <xdr:spPr>
        <a:xfrm>
          <a:off x="8750300" y="6689852"/>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1905</xdr:rowOff>
    </xdr:from>
    <xdr:to>
      <xdr:col>45</xdr:col>
      <xdr:colOff>177800</xdr:colOff>
      <xdr:row>39</xdr:row>
      <xdr:rowOff>3302</xdr:rowOff>
    </xdr:to>
    <xdr:cxnSp macro="">
      <xdr:nvCxnSpPr>
        <xdr:cNvPr id="292" name="直線コネクタ 291"/>
        <xdr:cNvCxnSpPr/>
      </xdr:nvCxnSpPr>
      <xdr:spPr>
        <a:xfrm>
          <a:off x="7861300" y="668845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1905</xdr:rowOff>
    </xdr:from>
    <xdr:to>
      <xdr:col>41</xdr:col>
      <xdr:colOff>50800</xdr:colOff>
      <xdr:row>39</xdr:row>
      <xdr:rowOff>6858</xdr:rowOff>
    </xdr:to>
    <xdr:cxnSp macro="">
      <xdr:nvCxnSpPr>
        <xdr:cNvPr id="295" name="直線コネクタ 294"/>
        <xdr:cNvCxnSpPr/>
      </xdr:nvCxnSpPr>
      <xdr:spPr>
        <a:xfrm flipV="1">
          <a:off x="6972300" y="668845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125857</xdr:rowOff>
    </xdr:from>
    <xdr:to>
      <xdr:col>55</xdr:col>
      <xdr:colOff>50800</xdr:colOff>
      <xdr:row>39</xdr:row>
      <xdr:rowOff>56007</xdr:rowOff>
    </xdr:to>
    <xdr:sp macro="" textlink="">
      <xdr:nvSpPr>
        <xdr:cNvPr id="305" name="楕円 304"/>
        <xdr:cNvSpPr/>
      </xdr:nvSpPr>
      <xdr:spPr>
        <a:xfrm>
          <a:off x="104267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70121</xdr:rowOff>
    </xdr:from>
    <xdr:ext cx="378565" cy="259045"/>
    <xdr:sp macro="" textlink="">
      <xdr:nvSpPr>
        <xdr:cNvPr id="306" name="労働費該当値テキスト"/>
        <xdr:cNvSpPr txBox="1"/>
      </xdr:nvSpPr>
      <xdr:spPr>
        <a:xfrm>
          <a:off x="10528300" y="6585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125857</xdr:rowOff>
    </xdr:from>
    <xdr:to>
      <xdr:col>50</xdr:col>
      <xdr:colOff>165100</xdr:colOff>
      <xdr:row>39</xdr:row>
      <xdr:rowOff>56007</xdr:rowOff>
    </xdr:to>
    <xdr:sp macro="" textlink="">
      <xdr:nvSpPr>
        <xdr:cNvPr id="307" name="楕円 306"/>
        <xdr:cNvSpPr/>
      </xdr:nvSpPr>
      <xdr:spPr>
        <a:xfrm>
          <a:off x="9588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47134</xdr:rowOff>
    </xdr:from>
    <xdr:ext cx="378565" cy="259045"/>
    <xdr:sp macro="" textlink="">
      <xdr:nvSpPr>
        <xdr:cNvPr id="308" name="テキスト ボックス 307"/>
        <xdr:cNvSpPr txBox="1"/>
      </xdr:nvSpPr>
      <xdr:spPr>
        <a:xfrm>
          <a:off x="9450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123952</xdr:rowOff>
    </xdr:from>
    <xdr:to>
      <xdr:col>46</xdr:col>
      <xdr:colOff>38100</xdr:colOff>
      <xdr:row>39</xdr:row>
      <xdr:rowOff>54102</xdr:rowOff>
    </xdr:to>
    <xdr:sp macro="" textlink="">
      <xdr:nvSpPr>
        <xdr:cNvPr id="309" name="楕円 308"/>
        <xdr:cNvSpPr/>
      </xdr:nvSpPr>
      <xdr:spPr>
        <a:xfrm>
          <a:off x="8699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45229</xdr:rowOff>
    </xdr:from>
    <xdr:ext cx="378565" cy="259045"/>
    <xdr:sp macro="" textlink="">
      <xdr:nvSpPr>
        <xdr:cNvPr id="310" name="テキスト ボックス 309"/>
        <xdr:cNvSpPr txBox="1"/>
      </xdr:nvSpPr>
      <xdr:spPr>
        <a:xfrm>
          <a:off x="8561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122555</xdr:rowOff>
    </xdr:from>
    <xdr:to>
      <xdr:col>41</xdr:col>
      <xdr:colOff>101600</xdr:colOff>
      <xdr:row>39</xdr:row>
      <xdr:rowOff>52705</xdr:rowOff>
    </xdr:to>
    <xdr:sp macro="" textlink="">
      <xdr:nvSpPr>
        <xdr:cNvPr id="311" name="楕円 310"/>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43832</xdr:rowOff>
    </xdr:from>
    <xdr:ext cx="378565" cy="259045"/>
    <xdr:sp macro="" textlink="">
      <xdr:nvSpPr>
        <xdr:cNvPr id="312" name="テキスト ボックス 311"/>
        <xdr:cNvSpPr txBox="1"/>
      </xdr:nvSpPr>
      <xdr:spPr>
        <a:xfrm>
          <a:off x="7672017" y="6730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127508</xdr:rowOff>
    </xdr:from>
    <xdr:to>
      <xdr:col>36</xdr:col>
      <xdr:colOff>165100</xdr:colOff>
      <xdr:row>39</xdr:row>
      <xdr:rowOff>57658</xdr:rowOff>
    </xdr:to>
    <xdr:sp macro="" textlink="">
      <xdr:nvSpPr>
        <xdr:cNvPr id="313" name="楕円 312"/>
        <xdr:cNvSpPr/>
      </xdr:nvSpPr>
      <xdr:spPr>
        <a:xfrm>
          <a:off x="6921500" y="66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48785</xdr:rowOff>
    </xdr:from>
    <xdr:ext cx="378565" cy="259045"/>
    <xdr:sp macro="" textlink="">
      <xdr:nvSpPr>
        <xdr:cNvPr id="314" name="テキスト ボックス 313"/>
        <xdr:cNvSpPr txBox="1"/>
      </xdr:nvSpPr>
      <xdr:spPr>
        <a:xfrm>
          <a:off x="6783017" y="67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31828</xdr:rowOff>
    </xdr:from>
    <xdr:to>
      <xdr:col>55</xdr:col>
      <xdr:colOff>0</xdr:colOff>
      <xdr:row>58</xdr:row>
      <xdr:rowOff>37113</xdr:rowOff>
    </xdr:to>
    <xdr:cxnSp macro="">
      <xdr:nvCxnSpPr>
        <xdr:cNvPr id="343" name="直線コネクタ 342"/>
        <xdr:cNvCxnSpPr/>
      </xdr:nvCxnSpPr>
      <xdr:spPr>
        <a:xfrm flipV="1">
          <a:off x="9639300" y="9975928"/>
          <a:ext cx="838200" cy="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37113</xdr:rowOff>
    </xdr:from>
    <xdr:to>
      <xdr:col>50</xdr:col>
      <xdr:colOff>114300</xdr:colOff>
      <xdr:row>58</xdr:row>
      <xdr:rowOff>68925</xdr:rowOff>
    </xdr:to>
    <xdr:cxnSp macro="">
      <xdr:nvCxnSpPr>
        <xdr:cNvPr id="346" name="直線コネクタ 345"/>
        <xdr:cNvCxnSpPr/>
      </xdr:nvCxnSpPr>
      <xdr:spPr>
        <a:xfrm flipV="1">
          <a:off x="8750300" y="9981213"/>
          <a:ext cx="889000" cy="3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68925</xdr:rowOff>
    </xdr:from>
    <xdr:to>
      <xdr:col>45</xdr:col>
      <xdr:colOff>177800</xdr:colOff>
      <xdr:row>58</xdr:row>
      <xdr:rowOff>119492</xdr:rowOff>
    </xdr:to>
    <xdr:cxnSp macro="">
      <xdr:nvCxnSpPr>
        <xdr:cNvPr id="349" name="直線コネクタ 348"/>
        <xdr:cNvCxnSpPr/>
      </xdr:nvCxnSpPr>
      <xdr:spPr>
        <a:xfrm flipV="1">
          <a:off x="7861300" y="10013025"/>
          <a:ext cx="889000" cy="5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91605</xdr:rowOff>
    </xdr:from>
    <xdr:to>
      <xdr:col>41</xdr:col>
      <xdr:colOff>50800</xdr:colOff>
      <xdr:row>58</xdr:row>
      <xdr:rowOff>119492</xdr:rowOff>
    </xdr:to>
    <xdr:cxnSp macro="">
      <xdr:nvCxnSpPr>
        <xdr:cNvPr id="352" name="直線コネクタ 351"/>
        <xdr:cNvCxnSpPr/>
      </xdr:nvCxnSpPr>
      <xdr:spPr>
        <a:xfrm>
          <a:off x="6972300" y="10035705"/>
          <a:ext cx="889000" cy="2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152478</xdr:rowOff>
    </xdr:from>
    <xdr:to>
      <xdr:col>55</xdr:col>
      <xdr:colOff>50800</xdr:colOff>
      <xdr:row>58</xdr:row>
      <xdr:rowOff>82628</xdr:rowOff>
    </xdr:to>
    <xdr:sp macro="" textlink="">
      <xdr:nvSpPr>
        <xdr:cNvPr id="362" name="楕円 361"/>
        <xdr:cNvSpPr/>
      </xdr:nvSpPr>
      <xdr:spPr>
        <a:xfrm>
          <a:off x="10426700" y="99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3905</xdr:rowOff>
    </xdr:from>
    <xdr:ext cx="599010" cy="259045"/>
    <xdr:sp macro="" textlink="">
      <xdr:nvSpPr>
        <xdr:cNvPr id="363" name="農林水産業費該当値テキスト"/>
        <xdr:cNvSpPr txBox="1"/>
      </xdr:nvSpPr>
      <xdr:spPr>
        <a:xfrm>
          <a:off x="10528300" y="977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157763</xdr:rowOff>
    </xdr:from>
    <xdr:to>
      <xdr:col>50</xdr:col>
      <xdr:colOff>165100</xdr:colOff>
      <xdr:row>58</xdr:row>
      <xdr:rowOff>87913</xdr:rowOff>
    </xdr:to>
    <xdr:sp macro="" textlink="">
      <xdr:nvSpPr>
        <xdr:cNvPr id="364" name="楕円 363"/>
        <xdr:cNvSpPr/>
      </xdr:nvSpPr>
      <xdr:spPr>
        <a:xfrm>
          <a:off x="9588500" y="993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104440</xdr:rowOff>
    </xdr:from>
    <xdr:ext cx="599010" cy="259045"/>
    <xdr:sp macro="" textlink="">
      <xdr:nvSpPr>
        <xdr:cNvPr id="365" name="テキスト ボックス 364"/>
        <xdr:cNvSpPr txBox="1"/>
      </xdr:nvSpPr>
      <xdr:spPr>
        <a:xfrm>
          <a:off x="9339795" y="970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18125</xdr:rowOff>
    </xdr:from>
    <xdr:to>
      <xdr:col>46</xdr:col>
      <xdr:colOff>38100</xdr:colOff>
      <xdr:row>58</xdr:row>
      <xdr:rowOff>119725</xdr:rowOff>
    </xdr:to>
    <xdr:sp macro="" textlink="">
      <xdr:nvSpPr>
        <xdr:cNvPr id="366" name="楕円 365"/>
        <xdr:cNvSpPr/>
      </xdr:nvSpPr>
      <xdr:spPr>
        <a:xfrm>
          <a:off x="8699500" y="99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136252</xdr:rowOff>
    </xdr:from>
    <xdr:ext cx="599010" cy="259045"/>
    <xdr:sp macro="" textlink="">
      <xdr:nvSpPr>
        <xdr:cNvPr id="367" name="テキスト ボックス 366"/>
        <xdr:cNvSpPr txBox="1"/>
      </xdr:nvSpPr>
      <xdr:spPr>
        <a:xfrm>
          <a:off x="8450795" y="97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68692</xdr:rowOff>
    </xdr:from>
    <xdr:to>
      <xdr:col>41</xdr:col>
      <xdr:colOff>101600</xdr:colOff>
      <xdr:row>58</xdr:row>
      <xdr:rowOff>170292</xdr:rowOff>
    </xdr:to>
    <xdr:sp macro="" textlink="">
      <xdr:nvSpPr>
        <xdr:cNvPr id="368" name="楕円 367"/>
        <xdr:cNvSpPr/>
      </xdr:nvSpPr>
      <xdr:spPr>
        <a:xfrm>
          <a:off x="7810500" y="100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161419</xdr:rowOff>
    </xdr:from>
    <xdr:ext cx="534377" cy="259045"/>
    <xdr:sp macro="" textlink="">
      <xdr:nvSpPr>
        <xdr:cNvPr id="369" name="テキスト ボックス 368"/>
        <xdr:cNvSpPr txBox="1"/>
      </xdr:nvSpPr>
      <xdr:spPr>
        <a:xfrm>
          <a:off x="7594111" y="101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40805</xdr:rowOff>
    </xdr:from>
    <xdr:to>
      <xdr:col>36</xdr:col>
      <xdr:colOff>165100</xdr:colOff>
      <xdr:row>58</xdr:row>
      <xdr:rowOff>142405</xdr:rowOff>
    </xdr:to>
    <xdr:sp macro="" textlink="">
      <xdr:nvSpPr>
        <xdr:cNvPr id="370" name="楕円 369"/>
        <xdr:cNvSpPr/>
      </xdr:nvSpPr>
      <xdr:spPr>
        <a:xfrm>
          <a:off x="6921500" y="998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158932</xdr:rowOff>
    </xdr:from>
    <xdr:ext cx="534377" cy="259045"/>
    <xdr:sp macro="" textlink="">
      <xdr:nvSpPr>
        <xdr:cNvPr id="371" name="テキスト ボックス 370"/>
        <xdr:cNvSpPr txBox="1"/>
      </xdr:nvSpPr>
      <xdr:spPr>
        <a:xfrm>
          <a:off x="6705111" y="97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17791</xdr:rowOff>
    </xdr:from>
    <xdr:to>
      <xdr:col>55</xdr:col>
      <xdr:colOff>0</xdr:colOff>
      <xdr:row>78</xdr:row>
      <xdr:rowOff>25350</xdr:rowOff>
    </xdr:to>
    <xdr:cxnSp macro="">
      <xdr:nvCxnSpPr>
        <xdr:cNvPr id="402" name="直線コネクタ 401"/>
        <xdr:cNvCxnSpPr/>
      </xdr:nvCxnSpPr>
      <xdr:spPr>
        <a:xfrm>
          <a:off x="9639300" y="13390891"/>
          <a:ext cx="8382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151261</xdr:rowOff>
    </xdr:from>
    <xdr:to>
      <xdr:col>50</xdr:col>
      <xdr:colOff>114300</xdr:colOff>
      <xdr:row>78</xdr:row>
      <xdr:rowOff>17791</xdr:rowOff>
    </xdr:to>
    <xdr:cxnSp macro="">
      <xdr:nvCxnSpPr>
        <xdr:cNvPr id="405" name="直線コネクタ 404"/>
        <xdr:cNvCxnSpPr/>
      </xdr:nvCxnSpPr>
      <xdr:spPr>
        <a:xfrm>
          <a:off x="8750300" y="13352911"/>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151261</xdr:rowOff>
    </xdr:from>
    <xdr:to>
      <xdr:col>45</xdr:col>
      <xdr:colOff>177800</xdr:colOff>
      <xdr:row>78</xdr:row>
      <xdr:rowOff>53240</xdr:rowOff>
    </xdr:to>
    <xdr:cxnSp macro="">
      <xdr:nvCxnSpPr>
        <xdr:cNvPr id="408" name="直線コネクタ 407"/>
        <xdr:cNvCxnSpPr/>
      </xdr:nvCxnSpPr>
      <xdr:spPr>
        <a:xfrm flipV="1">
          <a:off x="7861300" y="13352911"/>
          <a:ext cx="889000" cy="7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44962</xdr:rowOff>
    </xdr:from>
    <xdr:to>
      <xdr:col>41</xdr:col>
      <xdr:colOff>50800</xdr:colOff>
      <xdr:row>78</xdr:row>
      <xdr:rowOff>53240</xdr:rowOff>
    </xdr:to>
    <xdr:cxnSp macro="">
      <xdr:nvCxnSpPr>
        <xdr:cNvPr id="411" name="直線コネクタ 410"/>
        <xdr:cNvCxnSpPr/>
      </xdr:nvCxnSpPr>
      <xdr:spPr>
        <a:xfrm>
          <a:off x="6972300" y="13418062"/>
          <a:ext cx="8890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146000</xdr:rowOff>
    </xdr:from>
    <xdr:to>
      <xdr:col>55</xdr:col>
      <xdr:colOff>50800</xdr:colOff>
      <xdr:row>78</xdr:row>
      <xdr:rowOff>76150</xdr:rowOff>
    </xdr:to>
    <xdr:sp macro="" textlink="">
      <xdr:nvSpPr>
        <xdr:cNvPr id="421" name="楕円 420"/>
        <xdr:cNvSpPr/>
      </xdr:nvSpPr>
      <xdr:spPr>
        <a:xfrm>
          <a:off x="10426700" y="1334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124427</xdr:rowOff>
    </xdr:from>
    <xdr:ext cx="534377" cy="259045"/>
    <xdr:sp macro="" textlink="">
      <xdr:nvSpPr>
        <xdr:cNvPr id="422" name="商工費該当値テキスト"/>
        <xdr:cNvSpPr txBox="1"/>
      </xdr:nvSpPr>
      <xdr:spPr>
        <a:xfrm>
          <a:off x="10528300" y="133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138441</xdr:rowOff>
    </xdr:from>
    <xdr:to>
      <xdr:col>50</xdr:col>
      <xdr:colOff>165100</xdr:colOff>
      <xdr:row>78</xdr:row>
      <xdr:rowOff>68591</xdr:rowOff>
    </xdr:to>
    <xdr:sp macro="" textlink="">
      <xdr:nvSpPr>
        <xdr:cNvPr id="423" name="楕円 422"/>
        <xdr:cNvSpPr/>
      </xdr:nvSpPr>
      <xdr:spPr>
        <a:xfrm>
          <a:off x="9588500" y="133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59718</xdr:rowOff>
    </xdr:from>
    <xdr:ext cx="534377" cy="259045"/>
    <xdr:sp macro="" textlink="">
      <xdr:nvSpPr>
        <xdr:cNvPr id="424" name="テキスト ボックス 423"/>
        <xdr:cNvSpPr txBox="1"/>
      </xdr:nvSpPr>
      <xdr:spPr>
        <a:xfrm>
          <a:off x="9372111" y="134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100461</xdr:rowOff>
    </xdr:from>
    <xdr:to>
      <xdr:col>46</xdr:col>
      <xdr:colOff>38100</xdr:colOff>
      <xdr:row>78</xdr:row>
      <xdr:rowOff>30611</xdr:rowOff>
    </xdr:to>
    <xdr:sp macro="" textlink="">
      <xdr:nvSpPr>
        <xdr:cNvPr id="425" name="楕円 424"/>
        <xdr:cNvSpPr/>
      </xdr:nvSpPr>
      <xdr:spPr>
        <a:xfrm>
          <a:off x="8699500" y="133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21738</xdr:rowOff>
    </xdr:from>
    <xdr:ext cx="534377" cy="259045"/>
    <xdr:sp macro="" textlink="">
      <xdr:nvSpPr>
        <xdr:cNvPr id="426" name="テキスト ボックス 425"/>
        <xdr:cNvSpPr txBox="1"/>
      </xdr:nvSpPr>
      <xdr:spPr>
        <a:xfrm>
          <a:off x="8483111" y="133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2440</xdr:rowOff>
    </xdr:from>
    <xdr:to>
      <xdr:col>41</xdr:col>
      <xdr:colOff>101600</xdr:colOff>
      <xdr:row>78</xdr:row>
      <xdr:rowOff>104040</xdr:rowOff>
    </xdr:to>
    <xdr:sp macro="" textlink="">
      <xdr:nvSpPr>
        <xdr:cNvPr id="427" name="楕円 426"/>
        <xdr:cNvSpPr/>
      </xdr:nvSpPr>
      <xdr:spPr>
        <a:xfrm>
          <a:off x="7810500" y="1337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95167</xdr:rowOff>
    </xdr:from>
    <xdr:ext cx="534377" cy="259045"/>
    <xdr:sp macro="" textlink="">
      <xdr:nvSpPr>
        <xdr:cNvPr id="428" name="テキスト ボックス 427"/>
        <xdr:cNvSpPr txBox="1"/>
      </xdr:nvSpPr>
      <xdr:spPr>
        <a:xfrm>
          <a:off x="7594111" y="134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165612</xdr:rowOff>
    </xdr:from>
    <xdr:to>
      <xdr:col>36</xdr:col>
      <xdr:colOff>165100</xdr:colOff>
      <xdr:row>78</xdr:row>
      <xdr:rowOff>95762</xdr:rowOff>
    </xdr:to>
    <xdr:sp macro="" textlink="">
      <xdr:nvSpPr>
        <xdr:cNvPr id="429" name="楕円 428"/>
        <xdr:cNvSpPr/>
      </xdr:nvSpPr>
      <xdr:spPr>
        <a:xfrm>
          <a:off x="6921500" y="1336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86889</xdr:rowOff>
    </xdr:from>
    <xdr:ext cx="534377" cy="259045"/>
    <xdr:sp macro="" textlink="">
      <xdr:nvSpPr>
        <xdr:cNvPr id="430" name="テキスト ボックス 429"/>
        <xdr:cNvSpPr txBox="1"/>
      </xdr:nvSpPr>
      <xdr:spPr>
        <a:xfrm>
          <a:off x="6705111" y="1345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161238</xdr:rowOff>
    </xdr:from>
    <xdr:to>
      <xdr:col>55</xdr:col>
      <xdr:colOff>0</xdr:colOff>
      <xdr:row>96</xdr:row>
      <xdr:rowOff>162482</xdr:rowOff>
    </xdr:to>
    <xdr:cxnSp macro="">
      <xdr:nvCxnSpPr>
        <xdr:cNvPr id="457" name="直線コネクタ 456"/>
        <xdr:cNvCxnSpPr/>
      </xdr:nvCxnSpPr>
      <xdr:spPr>
        <a:xfrm flipV="1">
          <a:off x="9639300" y="16448988"/>
          <a:ext cx="838200" cy="1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138070</xdr:rowOff>
    </xdr:from>
    <xdr:ext cx="534377" cy="259045"/>
    <xdr:sp macro="" textlink="">
      <xdr:nvSpPr>
        <xdr:cNvPr id="458" name="土木費平均値テキスト"/>
        <xdr:cNvSpPr txBox="1"/>
      </xdr:nvSpPr>
      <xdr:spPr>
        <a:xfrm>
          <a:off x="10528300" y="16425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162482</xdr:rowOff>
    </xdr:from>
    <xdr:to>
      <xdr:col>50</xdr:col>
      <xdr:colOff>114300</xdr:colOff>
      <xdr:row>97</xdr:row>
      <xdr:rowOff>8424</xdr:rowOff>
    </xdr:to>
    <xdr:cxnSp macro="">
      <xdr:nvCxnSpPr>
        <xdr:cNvPr id="460" name="直線コネクタ 459"/>
        <xdr:cNvCxnSpPr/>
      </xdr:nvCxnSpPr>
      <xdr:spPr>
        <a:xfrm flipV="1">
          <a:off x="8750300" y="16621682"/>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67627</xdr:rowOff>
    </xdr:from>
    <xdr:to>
      <xdr:col>45</xdr:col>
      <xdr:colOff>177800</xdr:colOff>
      <xdr:row>97</xdr:row>
      <xdr:rowOff>8424</xdr:rowOff>
    </xdr:to>
    <xdr:cxnSp macro="">
      <xdr:nvCxnSpPr>
        <xdr:cNvPr id="463" name="直線コネクタ 462"/>
        <xdr:cNvCxnSpPr/>
      </xdr:nvCxnSpPr>
      <xdr:spPr>
        <a:xfrm>
          <a:off x="7861300" y="16526827"/>
          <a:ext cx="889000" cy="1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67627</xdr:rowOff>
    </xdr:from>
    <xdr:to>
      <xdr:col>41</xdr:col>
      <xdr:colOff>50800</xdr:colOff>
      <xdr:row>96</xdr:row>
      <xdr:rowOff>102155</xdr:rowOff>
    </xdr:to>
    <xdr:cxnSp macro="">
      <xdr:nvCxnSpPr>
        <xdr:cNvPr id="466" name="直線コネクタ 465"/>
        <xdr:cNvCxnSpPr/>
      </xdr:nvCxnSpPr>
      <xdr:spPr>
        <a:xfrm flipV="1">
          <a:off x="6972300" y="16526827"/>
          <a:ext cx="8890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110438</xdr:rowOff>
    </xdr:from>
    <xdr:to>
      <xdr:col>55</xdr:col>
      <xdr:colOff>50800</xdr:colOff>
      <xdr:row>96</xdr:row>
      <xdr:rowOff>40588</xdr:rowOff>
    </xdr:to>
    <xdr:sp macro="" textlink="">
      <xdr:nvSpPr>
        <xdr:cNvPr id="476" name="楕円 475"/>
        <xdr:cNvSpPr/>
      </xdr:nvSpPr>
      <xdr:spPr>
        <a:xfrm>
          <a:off x="10426700" y="163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133315</xdr:rowOff>
    </xdr:from>
    <xdr:ext cx="599010" cy="259045"/>
    <xdr:sp macro="" textlink="">
      <xdr:nvSpPr>
        <xdr:cNvPr id="477" name="土木費該当値テキスト"/>
        <xdr:cNvSpPr txBox="1"/>
      </xdr:nvSpPr>
      <xdr:spPr>
        <a:xfrm>
          <a:off x="10528300" y="1624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111682</xdr:rowOff>
    </xdr:from>
    <xdr:to>
      <xdr:col>50</xdr:col>
      <xdr:colOff>165100</xdr:colOff>
      <xdr:row>97</xdr:row>
      <xdr:rowOff>41832</xdr:rowOff>
    </xdr:to>
    <xdr:sp macro="" textlink="">
      <xdr:nvSpPr>
        <xdr:cNvPr id="478" name="楕円 477"/>
        <xdr:cNvSpPr/>
      </xdr:nvSpPr>
      <xdr:spPr>
        <a:xfrm>
          <a:off x="9588500" y="165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32959</xdr:rowOff>
    </xdr:from>
    <xdr:ext cx="534377" cy="259045"/>
    <xdr:sp macro="" textlink="">
      <xdr:nvSpPr>
        <xdr:cNvPr id="479" name="テキスト ボックス 478"/>
        <xdr:cNvSpPr txBox="1"/>
      </xdr:nvSpPr>
      <xdr:spPr>
        <a:xfrm>
          <a:off x="9372111" y="166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129074</xdr:rowOff>
    </xdr:from>
    <xdr:to>
      <xdr:col>46</xdr:col>
      <xdr:colOff>38100</xdr:colOff>
      <xdr:row>97</xdr:row>
      <xdr:rowOff>59224</xdr:rowOff>
    </xdr:to>
    <xdr:sp macro="" textlink="">
      <xdr:nvSpPr>
        <xdr:cNvPr id="480" name="楕円 479"/>
        <xdr:cNvSpPr/>
      </xdr:nvSpPr>
      <xdr:spPr>
        <a:xfrm>
          <a:off x="8699500" y="1658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50351</xdr:rowOff>
    </xdr:from>
    <xdr:ext cx="534377" cy="259045"/>
    <xdr:sp macro="" textlink="">
      <xdr:nvSpPr>
        <xdr:cNvPr id="481" name="テキスト ボックス 480"/>
        <xdr:cNvSpPr txBox="1"/>
      </xdr:nvSpPr>
      <xdr:spPr>
        <a:xfrm>
          <a:off x="8483111" y="1668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16827</xdr:rowOff>
    </xdr:from>
    <xdr:to>
      <xdr:col>41</xdr:col>
      <xdr:colOff>101600</xdr:colOff>
      <xdr:row>96</xdr:row>
      <xdr:rowOff>118427</xdr:rowOff>
    </xdr:to>
    <xdr:sp macro="" textlink="">
      <xdr:nvSpPr>
        <xdr:cNvPr id="482" name="楕円 481"/>
        <xdr:cNvSpPr/>
      </xdr:nvSpPr>
      <xdr:spPr>
        <a:xfrm>
          <a:off x="7810500" y="164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109554</xdr:rowOff>
    </xdr:from>
    <xdr:ext cx="534377" cy="259045"/>
    <xdr:sp macro="" textlink="">
      <xdr:nvSpPr>
        <xdr:cNvPr id="483" name="テキスト ボックス 482"/>
        <xdr:cNvSpPr txBox="1"/>
      </xdr:nvSpPr>
      <xdr:spPr>
        <a:xfrm>
          <a:off x="7594111" y="1656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51355</xdr:rowOff>
    </xdr:from>
    <xdr:to>
      <xdr:col>36</xdr:col>
      <xdr:colOff>165100</xdr:colOff>
      <xdr:row>96</xdr:row>
      <xdr:rowOff>152955</xdr:rowOff>
    </xdr:to>
    <xdr:sp macro="" textlink="">
      <xdr:nvSpPr>
        <xdr:cNvPr id="484" name="楕円 483"/>
        <xdr:cNvSpPr/>
      </xdr:nvSpPr>
      <xdr:spPr>
        <a:xfrm>
          <a:off x="6921500" y="165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144082</xdr:rowOff>
    </xdr:from>
    <xdr:ext cx="534377" cy="259045"/>
    <xdr:sp macro="" textlink="">
      <xdr:nvSpPr>
        <xdr:cNvPr id="485" name="テキスト ボックス 484"/>
        <xdr:cNvSpPr txBox="1"/>
      </xdr:nvSpPr>
      <xdr:spPr>
        <a:xfrm>
          <a:off x="6705111" y="166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135262</xdr:rowOff>
    </xdr:from>
    <xdr:to>
      <xdr:col>85</xdr:col>
      <xdr:colOff>127000</xdr:colOff>
      <xdr:row>37</xdr:row>
      <xdr:rowOff>128156</xdr:rowOff>
    </xdr:to>
    <xdr:cxnSp macro="">
      <xdr:nvCxnSpPr>
        <xdr:cNvPr id="515" name="直線コネクタ 514"/>
        <xdr:cNvCxnSpPr/>
      </xdr:nvCxnSpPr>
      <xdr:spPr>
        <a:xfrm>
          <a:off x="15481300" y="6136012"/>
          <a:ext cx="838200" cy="3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135262</xdr:rowOff>
    </xdr:from>
    <xdr:to>
      <xdr:col>81</xdr:col>
      <xdr:colOff>50800</xdr:colOff>
      <xdr:row>37</xdr:row>
      <xdr:rowOff>79673</xdr:rowOff>
    </xdr:to>
    <xdr:cxnSp macro="">
      <xdr:nvCxnSpPr>
        <xdr:cNvPr id="518" name="直線コネクタ 517"/>
        <xdr:cNvCxnSpPr/>
      </xdr:nvCxnSpPr>
      <xdr:spPr>
        <a:xfrm flipV="1">
          <a:off x="14592300" y="6136012"/>
          <a:ext cx="889000" cy="28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154100</xdr:rowOff>
    </xdr:from>
    <xdr:ext cx="534377" cy="259045"/>
    <xdr:sp macro="" textlink="">
      <xdr:nvSpPr>
        <xdr:cNvPr id="520" name="テキスト ボックス 519"/>
        <xdr:cNvSpPr txBox="1"/>
      </xdr:nvSpPr>
      <xdr:spPr>
        <a:xfrm>
          <a:off x="15214111" y="63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79673</xdr:rowOff>
    </xdr:from>
    <xdr:to>
      <xdr:col>76</xdr:col>
      <xdr:colOff>114300</xdr:colOff>
      <xdr:row>38</xdr:row>
      <xdr:rowOff>46279</xdr:rowOff>
    </xdr:to>
    <xdr:cxnSp macro="">
      <xdr:nvCxnSpPr>
        <xdr:cNvPr id="521" name="直線コネクタ 520"/>
        <xdr:cNvCxnSpPr/>
      </xdr:nvCxnSpPr>
      <xdr:spPr>
        <a:xfrm flipV="1">
          <a:off x="13703300" y="6423323"/>
          <a:ext cx="889000" cy="13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46279</xdr:rowOff>
    </xdr:from>
    <xdr:to>
      <xdr:col>71</xdr:col>
      <xdr:colOff>177800</xdr:colOff>
      <xdr:row>38</xdr:row>
      <xdr:rowOff>92228</xdr:rowOff>
    </xdr:to>
    <xdr:cxnSp macro="">
      <xdr:nvCxnSpPr>
        <xdr:cNvPr id="524" name="直線コネクタ 523"/>
        <xdr:cNvCxnSpPr/>
      </xdr:nvCxnSpPr>
      <xdr:spPr>
        <a:xfrm flipV="1">
          <a:off x="12814300" y="6561379"/>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77356</xdr:rowOff>
    </xdr:from>
    <xdr:to>
      <xdr:col>85</xdr:col>
      <xdr:colOff>177800</xdr:colOff>
      <xdr:row>38</xdr:row>
      <xdr:rowOff>7506</xdr:rowOff>
    </xdr:to>
    <xdr:sp macro="" textlink="">
      <xdr:nvSpPr>
        <xdr:cNvPr id="534" name="楕円 533"/>
        <xdr:cNvSpPr/>
      </xdr:nvSpPr>
      <xdr:spPr>
        <a:xfrm>
          <a:off x="16268700" y="642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55783</xdr:rowOff>
    </xdr:from>
    <xdr:ext cx="534377" cy="259045"/>
    <xdr:sp macro="" textlink="">
      <xdr:nvSpPr>
        <xdr:cNvPr id="535" name="消防費該当値テキスト"/>
        <xdr:cNvSpPr txBox="1"/>
      </xdr:nvSpPr>
      <xdr:spPr>
        <a:xfrm>
          <a:off x="16370300" y="639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84462</xdr:rowOff>
    </xdr:from>
    <xdr:to>
      <xdr:col>81</xdr:col>
      <xdr:colOff>101600</xdr:colOff>
      <xdr:row>36</xdr:row>
      <xdr:rowOff>14612</xdr:rowOff>
    </xdr:to>
    <xdr:sp macro="" textlink="">
      <xdr:nvSpPr>
        <xdr:cNvPr id="536" name="楕円 535"/>
        <xdr:cNvSpPr/>
      </xdr:nvSpPr>
      <xdr:spPr>
        <a:xfrm>
          <a:off x="15430500" y="60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31139</xdr:rowOff>
    </xdr:from>
    <xdr:ext cx="534377" cy="259045"/>
    <xdr:sp macro="" textlink="">
      <xdr:nvSpPr>
        <xdr:cNvPr id="537" name="テキスト ボックス 536"/>
        <xdr:cNvSpPr txBox="1"/>
      </xdr:nvSpPr>
      <xdr:spPr>
        <a:xfrm>
          <a:off x="15214111" y="58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28873</xdr:rowOff>
    </xdr:from>
    <xdr:to>
      <xdr:col>76</xdr:col>
      <xdr:colOff>165100</xdr:colOff>
      <xdr:row>37</xdr:row>
      <xdr:rowOff>130473</xdr:rowOff>
    </xdr:to>
    <xdr:sp macro="" textlink="">
      <xdr:nvSpPr>
        <xdr:cNvPr id="538" name="楕円 537"/>
        <xdr:cNvSpPr/>
      </xdr:nvSpPr>
      <xdr:spPr>
        <a:xfrm>
          <a:off x="14541500" y="63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121600</xdr:rowOff>
    </xdr:from>
    <xdr:ext cx="534377" cy="259045"/>
    <xdr:sp macro="" textlink="">
      <xdr:nvSpPr>
        <xdr:cNvPr id="539" name="テキスト ボックス 538"/>
        <xdr:cNvSpPr txBox="1"/>
      </xdr:nvSpPr>
      <xdr:spPr>
        <a:xfrm>
          <a:off x="14325111" y="64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166929</xdr:rowOff>
    </xdr:from>
    <xdr:to>
      <xdr:col>72</xdr:col>
      <xdr:colOff>38100</xdr:colOff>
      <xdr:row>38</xdr:row>
      <xdr:rowOff>97079</xdr:rowOff>
    </xdr:to>
    <xdr:sp macro="" textlink="">
      <xdr:nvSpPr>
        <xdr:cNvPr id="540" name="楕円 539"/>
        <xdr:cNvSpPr/>
      </xdr:nvSpPr>
      <xdr:spPr>
        <a:xfrm>
          <a:off x="13652500" y="65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88206</xdr:rowOff>
    </xdr:from>
    <xdr:ext cx="534377" cy="259045"/>
    <xdr:sp macro="" textlink="">
      <xdr:nvSpPr>
        <xdr:cNvPr id="541" name="テキスト ボックス 540"/>
        <xdr:cNvSpPr txBox="1"/>
      </xdr:nvSpPr>
      <xdr:spPr>
        <a:xfrm>
          <a:off x="13436111" y="66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41428</xdr:rowOff>
    </xdr:from>
    <xdr:to>
      <xdr:col>67</xdr:col>
      <xdr:colOff>101600</xdr:colOff>
      <xdr:row>38</xdr:row>
      <xdr:rowOff>143028</xdr:rowOff>
    </xdr:to>
    <xdr:sp macro="" textlink="">
      <xdr:nvSpPr>
        <xdr:cNvPr id="542" name="楕円 541"/>
        <xdr:cNvSpPr/>
      </xdr:nvSpPr>
      <xdr:spPr>
        <a:xfrm>
          <a:off x="12763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134155</xdr:rowOff>
    </xdr:from>
    <xdr:ext cx="534377" cy="259045"/>
    <xdr:sp macro="" textlink="">
      <xdr:nvSpPr>
        <xdr:cNvPr id="543" name="テキスト ボックス 542"/>
        <xdr:cNvSpPr txBox="1"/>
      </xdr:nvSpPr>
      <xdr:spPr>
        <a:xfrm>
          <a:off x="12547111" y="66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108127</xdr:rowOff>
    </xdr:from>
    <xdr:to>
      <xdr:col>85</xdr:col>
      <xdr:colOff>127000</xdr:colOff>
      <xdr:row>56</xdr:row>
      <xdr:rowOff>151888</xdr:rowOff>
    </xdr:to>
    <xdr:cxnSp macro="">
      <xdr:nvCxnSpPr>
        <xdr:cNvPr id="574" name="直線コネクタ 573"/>
        <xdr:cNvCxnSpPr/>
      </xdr:nvCxnSpPr>
      <xdr:spPr>
        <a:xfrm flipV="1">
          <a:off x="15481300" y="9709327"/>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52915</xdr:rowOff>
    </xdr:from>
    <xdr:ext cx="534377" cy="259045"/>
    <xdr:sp macro="" textlink="">
      <xdr:nvSpPr>
        <xdr:cNvPr id="575" name="教育費平均値テキスト"/>
        <xdr:cNvSpPr txBox="1"/>
      </xdr:nvSpPr>
      <xdr:spPr>
        <a:xfrm>
          <a:off x="16370300" y="9825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159046</xdr:rowOff>
    </xdr:from>
    <xdr:to>
      <xdr:col>81</xdr:col>
      <xdr:colOff>50800</xdr:colOff>
      <xdr:row>56</xdr:row>
      <xdr:rowOff>151888</xdr:rowOff>
    </xdr:to>
    <xdr:cxnSp macro="">
      <xdr:nvCxnSpPr>
        <xdr:cNvPr id="577" name="直線コネクタ 576"/>
        <xdr:cNvCxnSpPr/>
      </xdr:nvCxnSpPr>
      <xdr:spPr>
        <a:xfrm>
          <a:off x="14592300" y="9245896"/>
          <a:ext cx="889000" cy="5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159046</xdr:rowOff>
    </xdr:from>
    <xdr:to>
      <xdr:col>76</xdr:col>
      <xdr:colOff>114300</xdr:colOff>
      <xdr:row>57</xdr:row>
      <xdr:rowOff>99702</xdr:rowOff>
    </xdr:to>
    <xdr:cxnSp macro="">
      <xdr:nvCxnSpPr>
        <xdr:cNvPr id="580" name="直線コネクタ 579"/>
        <xdr:cNvCxnSpPr/>
      </xdr:nvCxnSpPr>
      <xdr:spPr>
        <a:xfrm flipV="1">
          <a:off x="13703300" y="9245896"/>
          <a:ext cx="889000" cy="6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99702</xdr:rowOff>
    </xdr:from>
    <xdr:to>
      <xdr:col>71</xdr:col>
      <xdr:colOff>177800</xdr:colOff>
      <xdr:row>57</xdr:row>
      <xdr:rowOff>126167</xdr:rowOff>
    </xdr:to>
    <xdr:cxnSp macro="">
      <xdr:nvCxnSpPr>
        <xdr:cNvPr id="583" name="直線コネクタ 582"/>
        <xdr:cNvCxnSpPr/>
      </xdr:nvCxnSpPr>
      <xdr:spPr>
        <a:xfrm flipV="1">
          <a:off x="12814300" y="9872352"/>
          <a:ext cx="889000" cy="2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6879</xdr:rowOff>
    </xdr:from>
    <xdr:ext cx="534377" cy="259045"/>
    <xdr:sp macro="" textlink="">
      <xdr:nvSpPr>
        <xdr:cNvPr id="585" name="テキスト ボックス 584"/>
        <xdr:cNvSpPr txBox="1"/>
      </xdr:nvSpPr>
      <xdr:spPr>
        <a:xfrm>
          <a:off x="13436111" y="99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57327</xdr:rowOff>
    </xdr:from>
    <xdr:to>
      <xdr:col>85</xdr:col>
      <xdr:colOff>177800</xdr:colOff>
      <xdr:row>56</xdr:row>
      <xdr:rowOff>158927</xdr:rowOff>
    </xdr:to>
    <xdr:sp macro="" textlink="">
      <xdr:nvSpPr>
        <xdr:cNvPr id="593" name="楕円 592"/>
        <xdr:cNvSpPr/>
      </xdr:nvSpPr>
      <xdr:spPr>
        <a:xfrm>
          <a:off x="16268700" y="96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80204</xdr:rowOff>
    </xdr:from>
    <xdr:ext cx="599010" cy="259045"/>
    <xdr:sp macro="" textlink="">
      <xdr:nvSpPr>
        <xdr:cNvPr id="594" name="教育費該当値テキスト"/>
        <xdr:cNvSpPr txBox="1"/>
      </xdr:nvSpPr>
      <xdr:spPr>
        <a:xfrm>
          <a:off x="16370300" y="950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101088</xdr:rowOff>
    </xdr:from>
    <xdr:to>
      <xdr:col>81</xdr:col>
      <xdr:colOff>101600</xdr:colOff>
      <xdr:row>57</xdr:row>
      <xdr:rowOff>31238</xdr:rowOff>
    </xdr:to>
    <xdr:sp macro="" textlink="">
      <xdr:nvSpPr>
        <xdr:cNvPr id="595" name="楕円 594"/>
        <xdr:cNvSpPr/>
      </xdr:nvSpPr>
      <xdr:spPr>
        <a:xfrm>
          <a:off x="15430500" y="97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47765</xdr:rowOff>
    </xdr:from>
    <xdr:ext cx="599010" cy="259045"/>
    <xdr:sp macro="" textlink="">
      <xdr:nvSpPr>
        <xdr:cNvPr id="596" name="テキスト ボックス 595"/>
        <xdr:cNvSpPr txBox="1"/>
      </xdr:nvSpPr>
      <xdr:spPr>
        <a:xfrm>
          <a:off x="15181795" y="947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108246</xdr:rowOff>
    </xdr:from>
    <xdr:to>
      <xdr:col>76</xdr:col>
      <xdr:colOff>165100</xdr:colOff>
      <xdr:row>54</xdr:row>
      <xdr:rowOff>38396</xdr:rowOff>
    </xdr:to>
    <xdr:sp macro="" textlink="">
      <xdr:nvSpPr>
        <xdr:cNvPr id="597" name="楕円 596"/>
        <xdr:cNvSpPr/>
      </xdr:nvSpPr>
      <xdr:spPr>
        <a:xfrm>
          <a:off x="14541500" y="919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54923</xdr:rowOff>
    </xdr:from>
    <xdr:ext cx="599010" cy="259045"/>
    <xdr:sp macro="" textlink="">
      <xdr:nvSpPr>
        <xdr:cNvPr id="598" name="テキスト ボックス 597"/>
        <xdr:cNvSpPr txBox="1"/>
      </xdr:nvSpPr>
      <xdr:spPr>
        <a:xfrm>
          <a:off x="14292795" y="897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48902</xdr:rowOff>
    </xdr:from>
    <xdr:to>
      <xdr:col>72</xdr:col>
      <xdr:colOff>38100</xdr:colOff>
      <xdr:row>57</xdr:row>
      <xdr:rowOff>150502</xdr:rowOff>
    </xdr:to>
    <xdr:sp macro="" textlink="">
      <xdr:nvSpPr>
        <xdr:cNvPr id="599" name="楕円 598"/>
        <xdr:cNvSpPr/>
      </xdr:nvSpPr>
      <xdr:spPr>
        <a:xfrm>
          <a:off x="13652500" y="98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167029</xdr:rowOff>
    </xdr:from>
    <xdr:ext cx="599010" cy="259045"/>
    <xdr:sp macro="" textlink="">
      <xdr:nvSpPr>
        <xdr:cNvPr id="600" name="テキスト ボックス 599"/>
        <xdr:cNvSpPr txBox="1"/>
      </xdr:nvSpPr>
      <xdr:spPr>
        <a:xfrm>
          <a:off x="13403795" y="959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75367</xdr:rowOff>
    </xdr:from>
    <xdr:to>
      <xdr:col>67</xdr:col>
      <xdr:colOff>101600</xdr:colOff>
      <xdr:row>58</xdr:row>
      <xdr:rowOff>5517</xdr:rowOff>
    </xdr:to>
    <xdr:sp macro="" textlink="">
      <xdr:nvSpPr>
        <xdr:cNvPr id="601" name="楕円 600"/>
        <xdr:cNvSpPr/>
      </xdr:nvSpPr>
      <xdr:spPr>
        <a:xfrm>
          <a:off x="12763500" y="984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168094</xdr:rowOff>
    </xdr:from>
    <xdr:ext cx="534377" cy="259045"/>
    <xdr:sp macro="" textlink="">
      <xdr:nvSpPr>
        <xdr:cNvPr id="602" name="テキスト ボックス 601"/>
        <xdr:cNvSpPr txBox="1"/>
      </xdr:nvSpPr>
      <xdr:spPr>
        <a:xfrm>
          <a:off x="12547111" y="9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82291</xdr:rowOff>
    </xdr:from>
    <xdr:to>
      <xdr:col>85</xdr:col>
      <xdr:colOff>127000</xdr:colOff>
      <xdr:row>78</xdr:row>
      <xdr:rowOff>122642</xdr:rowOff>
    </xdr:to>
    <xdr:cxnSp macro="">
      <xdr:nvCxnSpPr>
        <xdr:cNvPr id="629" name="直線コネクタ 628"/>
        <xdr:cNvCxnSpPr/>
      </xdr:nvCxnSpPr>
      <xdr:spPr>
        <a:xfrm flipV="1">
          <a:off x="15481300" y="13455391"/>
          <a:ext cx="838200" cy="4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122642</xdr:rowOff>
    </xdr:from>
    <xdr:to>
      <xdr:col>81</xdr:col>
      <xdr:colOff>50800</xdr:colOff>
      <xdr:row>78</xdr:row>
      <xdr:rowOff>139700</xdr:rowOff>
    </xdr:to>
    <xdr:cxnSp macro="">
      <xdr:nvCxnSpPr>
        <xdr:cNvPr id="632" name="直線コネクタ 631"/>
        <xdr:cNvCxnSpPr/>
      </xdr:nvCxnSpPr>
      <xdr:spPr>
        <a:xfrm flipV="1">
          <a:off x="14592300" y="13495742"/>
          <a:ext cx="889000" cy="1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31491</xdr:rowOff>
    </xdr:from>
    <xdr:to>
      <xdr:col>85</xdr:col>
      <xdr:colOff>177800</xdr:colOff>
      <xdr:row>78</xdr:row>
      <xdr:rowOff>133091</xdr:rowOff>
    </xdr:to>
    <xdr:sp macro="" textlink="">
      <xdr:nvSpPr>
        <xdr:cNvPr id="648" name="楕円 647"/>
        <xdr:cNvSpPr/>
      </xdr:nvSpPr>
      <xdr:spPr>
        <a:xfrm>
          <a:off x="16268700" y="1340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162318</xdr:rowOff>
    </xdr:from>
    <xdr:ext cx="534377" cy="259045"/>
    <xdr:sp macro="" textlink="">
      <xdr:nvSpPr>
        <xdr:cNvPr id="649" name="災害復旧費該当値テキスト"/>
        <xdr:cNvSpPr txBox="1"/>
      </xdr:nvSpPr>
      <xdr:spPr>
        <a:xfrm>
          <a:off x="16370300" y="1319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71842</xdr:rowOff>
    </xdr:from>
    <xdr:to>
      <xdr:col>81</xdr:col>
      <xdr:colOff>101600</xdr:colOff>
      <xdr:row>79</xdr:row>
      <xdr:rowOff>1992</xdr:rowOff>
    </xdr:to>
    <xdr:sp macro="" textlink="">
      <xdr:nvSpPr>
        <xdr:cNvPr id="650" name="楕円 649"/>
        <xdr:cNvSpPr/>
      </xdr:nvSpPr>
      <xdr:spPr>
        <a:xfrm>
          <a:off x="15430500" y="134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164569</xdr:rowOff>
    </xdr:from>
    <xdr:ext cx="469744" cy="259045"/>
    <xdr:sp macro="" textlink="">
      <xdr:nvSpPr>
        <xdr:cNvPr id="651" name="テキスト ボックス 650"/>
        <xdr:cNvSpPr txBox="1"/>
      </xdr:nvSpPr>
      <xdr:spPr>
        <a:xfrm>
          <a:off x="15246428" y="135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26615</xdr:rowOff>
    </xdr:from>
    <xdr:to>
      <xdr:col>85</xdr:col>
      <xdr:colOff>127000</xdr:colOff>
      <xdr:row>96</xdr:row>
      <xdr:rowOff>54130</xdr:rowOff>
    </xdr:to>
    <xdr:cxnSp macro="">
      <xdr:nvCxnSpPr>
        <xdr:cNvPr id="684" name="直線コネクタ 683"/>
        <xdr:cNvCxnSpPr/>
      </xdr:nvCxnSpPr>
      <xdr:spPr>
        <a:xfrm>
          <a:off x="15481300" y="16485815"/>
          <a:ext cx="8382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2654</xdr:rowOff>
    </xdr:from>
    <xdr:to>
      <xdr:col>81</xdr:col>
      <xdr:colOff>50800</xdr:colOff>
      <xdr:row>96</xdr:row>
      <xdr:rowOff>26615</xdr:rowOff>
    </xdr:to>
    <xdr:cxnSp macro="">
      <xdr:nvCxnSpPr>
        <xdr:cNvPr id="687" name="直線コネクタ 686"/>
        <xdr:cNvCxnSpPr/>
      </xdr:nvCxnSpPr>
      <xdr:spPr>
        <a:xfrm>
          <a:off x="14592300" y="16461854"/>
          <a:ext cx="8890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144148</xdr:rowOff>
    </xdr:from>
    <xdr:to>
      <xdr:col>76</xdr:col>
      <xdr:colOff>114300</xdr:colOff>
      <xdr:row>96</xdr:row>
      <xdr:rowOff>2654</xdr:rowOff>
    </xdr:to>
    <xdr:cxnSp macro="">
      <xdr:nvCxnSpPr>
        <xdr:cNvPr id="690" name="直線コネクタ 689"/>
        <xdr:cNvCxnSpPr/>
      </xdr:nvCxnSpPr>
      <xdr:spPr>
        <a:xfrm>
          <a:off x="13703300" y="16431898"/>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136116</xdr:rowOff>
    </xdr:from>
    <xdr:to>
      <xdr:col>71</xdr:col>
      <xdr:colOff>177800</xdr:colOff>
      <xdr:row>95</xdr:row>
      <xdr:rowOff>144148</xdr:rowOff>
    </xdr:to>
    <xdr:cxnSp macro="">
      <xdr:nvCxnSpPr>
        <xdr:cNvPr id="693" name="直線コネクタ 692"/>
        <xdr:cNvCxnSpPr/>
      </xdr:nvCxnSpPr>
      <xdr:spPr>
        <a:xfrm>
          <a:off x="12814300" y="16423866"/>
          <a:ext cx="889000" cy="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20716</xdr:rowOff>
    </xdr:from>
    <xdr:ext cx="599010" cy="259045"/>
    <xdr:sp macro="" textlink="">
      <xdr:nvSpPr>
        <xdr:cNvPr id="695" name="テキスト ボックス 694"/>
        <xdr:cNvSpPr txBox="1"/>
      </xdr:nvSpPr>
      <xdr:spPr>
        <a:xfrm>
          <a:off x="13403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25466</xdr:rowOff>
    </xdr:from>
    <xdr:ext cx="599010" cy="259045"/>
    <xdr:sp macro="" textlink="">
      <xdr:nvSpPr>
        <xdr:cNvPr id="697" name="テキスト ボックス 696"/>
        <xdr:cNvSpPr txBox="1"/>
      </xdr:nvSpPr>
      <xdr:spPr>
        <a:xfrm>
          <a:off x="12514795"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3330</xdr:rowOff>
    </xdr:from>
    <xdr:to>
      <xdr:col>85</xdr:col>
      <xdr:colOff>177800</xdr:colOff>
      <xdr:row>96</xdr:row>
      <xdr:rowOff>104930</xdr:rowOff>
    </xdr:to>
    <xdr:sp macro="" textlink="">
      <xdr:nvSpPr>
        <xdr:cNvPr id="703" name="楕円 702"/>
        <xdr:cNvSpPr/>
      </xdr:nvSpPr>
      <xdr:spPr>
        <a:xfrm>
          <a:off x="16268700" y="1646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153207</xdr:rowOff>
    </xdr:from>
    <xdr:ext cx="534377" cy="259045"/>
    <xdr:sp macro="" textlink="">
      <xdr:nvSpPr>
        <xdr:cNvPr id="704" name="公債費該当値テキスト"/>
        <xdr:cNvSpPr txBox="1"/>
      </xdr:nvSpPr>
      <xdr:spPr>
        <a:xfrm>
          <a:off x="16370300" y="1644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147265</xdr:rowOff>
    </xdr:from>
    <xdr:to>
      <xdr:col>81</xdr:col>
      <xdr:colOff>101600</xdr:colOff>
      <xdr:row>96</xdr:row>
      <xdr:rowOff>77415</xdr:rowOff>
    </xdr:to>
    <xdr:sp macro="" textlink="">
      <xdr:nvSpPr>
        <xdr:cNvPr id="705" name="楕円 704"/>
        <xdr:cNvSpPr/>
      </xdr:nvSpPr>
      <xdr:spPr>
        <a:xfrm>
          <a:off x="15430500" y="164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68542</xdr:rowOff>
    </xdr:from>
    <xdr:ext cx="534377" cy="259045"/>
    <xdr:sp macro="" textlink="">
      <xdr:nvSpPr>
        <xdr:cNvPr id="706" name="テキスト ボックス 705"/>
        <xdr:cNvSpPr txBox="1"/>
      </xdr:nvSpPr>
      <xdr:spPr>
        <a:xfrm>
          <a:off x="15214111" y="1652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123304</xdr:rowOff>
    </xdr:from>
    <xdr:to>
      <xdr:col>76</xdr:col>
      <xdr:colOff>165100</xdr:colOff>
      <xdr:row>96</xdr:row>
      <xdr:rowOff>53454</xdr:rowOff>
    </xdr:to>
    <xdr:sp macro="" textlink="">
      <xdr:nvSpPr>
        <xdr:cNvPr id="707" name="楕円 706"/>
        <xdr:cNvSpPr/>
      </xdr:nvSpPr>
      <xdr:spPr>
        <a:xfrm>
          <a:off x="14541500" y="16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44581</xdr:rowOff>
    </xdr:from>
    <xdr:ext cx="599010" cy="259045"/>
    <xdr:sp macro="" textlink="">
      <xdr:nvSpPr>
        <xdr:cNvPr id="708" name="テキスト ボックス 707"/>
        <xdr:cNvSpPr txBox="1"/>
      </xdr:nvSpPr>
      <xdr:spPr>
        <a:xfrm>
          <a:off x="14292795" y="1650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93348</xdr:rowOff>
    </xdr:from>
    <xdr:to>
      <xdr:col>72</xdr:col>
      <xdr:colOff>38100</xdr:colOff>
      <xdr:row>96</xdr:row>
      <xdr:rowOff>23498</xdr:rowOff>
    </xdr:to>
    <xdr:sp macro="" textlink="">
      <xdr:nvSpPr>
        <xdr:cNvPr id="709" name="楕円 708"/>
        <xdr:cNvSpPr/>
      </xdr:nvSpPr>
      <xdr:spPr>
        <a:xfrm>
          <a:off x="13652500" y="1638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40025</xdr:rowOff>
    </xdr:from>
    <xdr:ext cx="599010" cy="259045"/>
    <xdr:sp macro="" textlink="">
      <xdr:nvSpPr>
        <xdr:cNvPr id="710" name="テキスト ボックス 709"/>
        <xdr:cNvSpPr txBox="1"/>
      </xdr:nvSpPr>
      <xdr:spPr>
        <a:xfrm>
          <a:off x="13403795" y="16156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85316</xdr:rowOff>
    </xdr:from>
    <xdr:to>
      <xdr:col>67</xdr:col>
      <xdr:colOff>101600</xdr:colOff>
      <xdr:row>96</xdr:row>
      <xdr:rowOff>15466</xdr:rowOff>
    </xdr:to>
    <xdr:sp macro="" textlink="">
      <xdr:nvSpPr>
        <xdr:cNvPr id="711" name="楕円 710"/>
        <xdr:cNvSpPr/>
      </xdr:nvSpPr>
      <xdr:spPr>
        <a:xfrm>
          <a:off x="12763500" y="1637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31993</xdr:rowOff>
    </xdr:from>
    <xdr:ext cx="599010" cy="259045"/>
    <xdr:sp macro="" textlink="">
      <xdr:nvSpPr>
        <xdr:cNvPr id="712" name="テキスト ボックス 711"/>
        <xdr:cNvSpPr txBox="1"/>
      </xdr:nvSpPr>
      <xdr:spPr>
        <a:xfrm>
          <a:off x="12514795" y="1614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金額が前年比で大きく増加しているのは、将来の大規模事業に備えて、積立金が３億８３百万円増額したことが大きな要因となっている。土木費の住民一人当たりの金額が前年対比で大きく増額しているのは、公営住宅の建設・改修工事の実施による増額が大きな要因となっている。教育費が３年連続で高い水準を示しているのは、スポーツセンターの実施設計・解体工事・工事の一部着手によるもの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事業実施に備え特定目的基金造成のため財源不足分を財政調整基金から繰り入れたことにより、財政調整基金の残高が大きく減額となっている。実質収支・実質単年度収支については、大型事業着手により悪化している状況であり、事業見直しによる経費縮減や新たな財源発掘により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額は発生したことが無く、黒字発生額については、水道事業会計が毎年度純利益が増加していることが大きい。今後も水道事業会計の経営安定化に向けた計画策定を進め、持続的な経営の健全化を進めることとする。一般会計については、大型の投資事業が続いており、さらなる黒字額の減少が懸念されることから、財政健全化に向けた新たな施策の検討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N0A022\AppData\Local\Temp\Temp1_&#12304;&#36001;&#25919;&#29366;&#27841;&#36039;&#26009;&#38598;&#12305;_015491_&#35347;&#23376;&#24220;&#30010;_2017.zip\&#12304;&#36001;&#25919;&#29366;&#27841;&#36039;&#26009;&#38598;&#12305;_015491_&#35347;&#23376;&#24220;&#30010;_2017\&#12304;&#36001;&#25919;&#29366;&#27841;&#36039;&#26009;&#38598;&#12305;_015491_&#35347;&#23376;&#24220;&#30010;_2017(2&#22238;&#3044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46.2</v>
          </cell>
          <cell r="CN53">
            <v>57.6</v>
          </cell>
        </row>
        <row r="55">
          <cell r="AN55" t="str">
            <v>類似団体内平均値</v>
          </cell>
          <cell r="CF55">
            <v>0</v>
          </cell>
          <cell r="CN55">
            <v>0</v>
          </cell>
        </row>
        <row r="57">
          <cell r="CF57">
            <v>55.3</v>
          </cell>
          <cell r="CN57">
            <v>56.3</v>
          </cell>
        </row>
        <row r="72">
          <cell r="BP72" t="str">
            <v>H25</v>
          </cell>
          <cell r="BX72" t="str">
            <v>H26</v>
          </cell>
          <cell r="CF72" t="str">
            <v>H27</v>
          </cell>
          <cell r="CN72" t="str">
            <v>H28</v>
          </cell>
          <cell r="CV72" t="str">
            <v>H29</v>
          </cell>
        </row>
        <row r="73">
          <cell r="AN73" t="str">
            <v>当該団体値</v>
          </cell>
        </row>
        <row r="75">
          <cell r="BP75">
            <v>10.3</v>
          </cell>
          <cell r="BX75">
            <v>8.8000000000000007</v>
          </cell>
          <cell r="CF75">
            <v>7.8</v>
          </cell>
          <cell r="CN75">
            <v>7.2</v>
          </cell>
          <cell r="CV75">
            <v>6.6</v>
          </cell>
        </row>
        <row r="77">
          <cell r="AN77" t="str">
            <v>類似団体内平均値</v>
          </cell>
          <cell r="BP77">
            <v>0</v>
          </cell>
          <cell r="BX77">
            <v>0</v>
          </cell>
          <cell r="CF77">
            <v>0</v>
          </cell>
          <cell r="CN77">
            <v>0</v>
          </cell>
          <cell r="CV77">
            <v>0</v>
          </cell>
        </row>
        <row r="79">
          <cell r="BP79">
            <v>9.8000000000000007</v>
          </cell>
          <cell r="BX79">
            <v>9.1</v>
          </cell>
          <cell r="CF79">
            <v>8.6</v>
          </cell>
          <cell r="CN79">
            <v>8.5</v>
          </cell>
          <cell r="CV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5555585</v>
      </c>
      <c r="BO4" s="372"/>
      <c r="BP4" s="372"/>
      <c r="BQ4" s="372"/>
      <c r="BR4" s="372"/>
      <c r="BS4" s="372"/>
      <c r="BT4" s="372"/>
      <c r="BU4" s="373"/>
      <c r="BV4" s="371">
        <v>5190841</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7.1</v>
      </c>
      <c r="CU4" s="378"/>
      <c r="CV4" s="378"/>
      <c r="CW4" s="378"/>
      <c r="CX4" s="378"/>
      <c r="CY4" s="378"/>
      <c r="CZ4" s="378"/>
      <c r="DA4" s="379"/>
      <c r="DB4" s="377">
        <v>8.5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5331494</v>
      </c>
      <c r="BO5" s="409"/>
      <c r="BP5" s="409"/>
      <c r="BQ5" s="409"/>
      <c r="BR5" s="409"/>
      <c r="BS5" s="409"/>
      <c r="BT5" s="409"/>
      <c r="BU5" s="410"/>
      <c r="BV5" s="408">
        <v>4912490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80.2</v>
      </c>
      <c r="CU5" s="406"/>
      <c r="CV5" s="406"/>
      <c r="CW5" s="406"/>
      <c r="CX5" s="406"/>
      <c r="CY5" s="406"/>
      <c r="CZ5" s="406"/>
      <c r="DA5" s="407"/>
      <c r="DB5" s="405">
        <v>75.900000000000006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224091</v>
      </c>
      <c r="BO6" s="409"/>
      <c r="BP6" s="409"/>
      <c r="BQ6" s="409"/>
      <c r="BR6" s="409"/>
      <c r="BS6" s="409"/>
      <c r="BT6" s="409"/>
      <c r="BU6" s="410"/>
      <c r="BV6" s="408">
        <v>278351</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83.5</v>
      </c>
      <c r="CU6" s="446"/>
      <c r="CV6" s="446"/>
      <c r="CW6" s="446"/>
      <c r="CX6" s="446"/>
      <c r="CY6" s="446"/>
      <c r="CZ6" s="446"/>
      <c r="DA6" s="447"/>
      <c r="DB6" s="445">
        <v>79.099999999999994</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25956</v>
      </c>
      <c r="BO7" s="409"/>
      <c r="BP7" s="409"/>
      <c r="BQ7" s="409"/>
      <c r="BR7" s="409"/>
      <c r="BS7" s="409"/>
      <c r="BT7" s="409"/>
      <c r="BU7" s="410"/>
      <c r="BV7" s="408">
        <v>38518</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2779365</v>
      </c>
      <c r="CU7" s="409"/>
      <c r="CV7" s="409"/>
      <c r="CW7" s="409"/>
      <c r="CX7" s="409"/>
      <c r="CY7" s="409"/>
      <c r="CZ7" s="409"/>
      <c r="DA7" s="410"/>
      <c r="DB7" s="408">
        <v>2833458</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198135</v>
      </c>
      <c r="BO8" s="409"/>
      <c r="BP8" s="409"/>
      <c r="BQ8" s="409"/>
      <c r="BR8" s="409"/>
      <c r="BS8" s="409"/>
      <c r="BT8" s="409"/>
      <c r="BU8" s="410"/>
      <c r="BV8" s="408">
        <v>239833</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0.22</v>
      </c>
      <c r="CU8" s="449"/>
      <c r="CV8" s="449"/>
      <c r="CW8" s="449"/>
      <c r="CX8" s="449"/>
      <c r="CY8" s="449"/>
      <c r="CZ8" s="449"/>
      <c r="DA8" s="450"/>
      <c r="DB8" s="448">
        <v>0.21</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5100</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102</v>
      </c>
      <c r="AV9" s="441"/>
      <c r="AW9" s="441"/>
      <c r="AX9" s="441"/>
      <c r="AY9" s="442" t="s">
        <v>109</v>
      </c>
      <c r="AZ9" s="443"/>
      <c r="BA9" s="443"/>
      <c r="BB9" s="443"/>
      <c r="BC9" s="443"/>
      <c r="BD9" s="443"/>
      <c r="BE9" s="443"/>
      <c r="BF9" s="443"/>
      <c r="BG9" s="443"/>
      <c r="BH9" s="443"/>
      <c r="BI9" s="443"/>
      <c r="BJ9" s="443"/>
      <c r="BK9" s="443"/>
      <c r="BL9" s="443"/>
      <c r="BM9" s="444"/>
      <c r="BN9" s="408">
        <v>-41698</v>
      </c>
      <c r="BO9" s="409"/>
      <c r="BP9" s="409"/>
      <c r="BQ9" s="409"/>
      <c r="BR9" s="409"/>
      <c r="BS9" s="409"/>
      <c r="BT9" s="409"/>
      <c r="BU9" s="410"/>
      <c r="BV9" s="408">
        <v>13522</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10.7</v>
      </c>
      <c r="CU9" s="406"/>
      <c r="CV9" s="406"/>
      <c r="CW9" s="406"/>
      <c r="CX9" s="406"/>
      <c r="CY9" s="406"/>
      <c r="CZ9" s="406"/>
      <c r="DA9" s="407"/>
      <c r="DB9" s="405">
        <v>13.3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5435</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2055</v>
      </c>
      <c r="BO10" s="409"/>
      <c r="BP10" s="409"/>
      <c r="BQ10" s="409"/>
      <c r="BR10" s="409"/>
      <c r="BS10" s="409"/>
      <c r="BT10" s="409"/>
      <c r="BU10" s="410"/>
      <c r="BV10" s="408">
        <v>3000</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102</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5110</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128</v>
      </c>
      <c r="AV12" s="441"/>
      <c r="AW12" s="441"/>
      <c r="AX12" s="441"/>
      <c r="AY12" s="442" t="s">
        <v>129</v>
      </c>
      <c r="AZ12" s="443"/>
      <c r="BA12" s="443"/>
      <c r="BB12" s="443"/>
      <c r="BC12" s="443"/>
      <c r="BD12" s="443"/>
      <c r="BE12" s="443"/>
      <c r="BF12" s="443"/>
      <c r="BG12" s="443"/>
      <c r="BH12" s="443"/>
      <c r="BI12" s="443"/>
      <c r="BJ12" s="443"/>
      <c r="BK12" s="443"/>
      <c r="BL12" s="443"/>
      <c r="BM12" s="444"/>
      <c r="BN12" s="408">
        <v>751272</v>
      </c>
      <c r="BO12" s="409"/>
      <c r="BP12" s="409"/>
      <c r="BQ12" s="409"/>
      <c r="BR12" s="409"/>
      <c r="BS12" s="409"/>
      <c r="BT12" s="409"/>
      <c r="BU12" s="410"/>
      <c r="BV12" s="408">
        <v>332677</v>
      </c>
      <c r="BW12" s="409"/>
      <c r="BX12" s="409"/>
      <c r="BY12" s="409"/>
      <c r="BZ12" s="409"/>
      <c r="CA12" s="409"/>
      <c r="CB12" s="409"/>
      <c r="CC12" s="410"/>
      <c r="CD12" s="411" t="s">
        <v>130</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5076</v>
      </c>
      <c r="S13" s="490"/>
      <c r="T13" s="490"/>
      <c r="U13" s="490"/>
      <c r="V13" s="491"/>
      <c r="W13" s="424" t="s">
        <v>133</v>
      </c>
      <c r="X13" s="425"/>
      <c r="Y13" s="425"/>
      <c r="Z13" s="425"/>
      <c r="AA13" s="425"/>
      <c r="AB13" s="415"/>
      <c r="AC13" s="459">
        <v>1051</v>
      </c>
      <c r="AD13" s="460"/>
      <c r="AE13" s="460"/>
      <c r="AF13" s="460"/>
      <c r="AG13" s="499"/>
      <c r="AH13" s="459">
        <v>1140</v>
      </c>
      <c r="AI13" s="460"/>
      <c r="AJ13" s="460"/>
      <c r="AK13" s="460"/>
      <c r="AL13" s="461"/>
      <c r="AM13" s="437" t="s">
        <v>134</v>
      </c>
      <c r="AN13" s="438"/>
      <c r="AO13" s="438"/>
      <c r="AP13" s="438"/>
      <c r="AQ13" s="438"/>
      <c r="AR13" s="438"/>
      <c r="AS13" s="438"/>
      <c r="AT13" s="439"/>
      <c r="AU13" s="440" t="s">
        <v>88</v>
      </c>
      <c r="AV13" s="441"/>
      <c r="AW13" s="441"/>
      <c r="AX13" s="441"/>
      <c r="AY13" s="442" t="s">
        <v>135</v>
      </c>
      <c r="AZ13" s="443"/>
      <c r="BA13" s="443"/>
      <c r="BB13" s="443"/>
      <c r="BC13" s="443"/>
      <c r="BD13" s="443"/>
      <c r="BE13" s="443"/>
      <c r="BF13" s="443"/>
      <c r="BG13" s="443"/>
      <c r="BH13" s="443"/>
      <c r="BI13" s="443"/>
      <c r="BJ13" s="443"/>
      <c r="BK13" s="443"/>
      <c r="BL13" s="443"/>
      <c r="BM13" s="444"/>
      <c r="BN13" s="408">
        <v>-790915</v>
      </c>
      <c r="BO13" s="409"/>
      <c r="BP13" s="409"/>
      <c r="BQ13" s="409"/>
      <c r="BR13" s="409"/>
      <c r="BS13" s="409"/>
      <c r="BT13" s="409"/>
      <c r="BU13" s="410"/>
      <c r="BV13" s="408">
        <v>-316155</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6.6</v>
      </c>
      <c r="CU13" s="406"/>
      <c r="CV13" s="406"/>
      <c r="CW13" s="406"/>
      <c r="CX13" s="406"/>
      <c r="CY13" s="406"/>
      <c r="CZ13" s="406"/>
      <c r="DA13" s="407"/>
      <c r="DB13" s="405">
        <v>7.2</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5201</v>
      </c>
      <c r="S14" s="490"/>
      <c r="T14" s="490"/>
      <c r="U14" s="490"/>
      <c r="V14" s="491"/>
      <c r="W14" s="398"/>
      <c r="X14" s="399"/>
      <c r="Y14" s="399"/>
      <c r="Z14" s="399"/>
      <c r="AA14" s="399"/>
      <c r="AB14" s="388"/>
      <c r="AC14" s="492">
        <v>39.299999999999997</v>
      </c>
      <c r="AD14" s="493"/>
      <c r="AE14" s="493"/>
      <c r="AF14" s="493"/>
      <c r="AG14" s="494"/>
      <c r="AH14" s="492">
        <v>39.9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131</v>
      </c>
      <c r="CU14" s="504"/>
      <c r="CV14" s="504"/>
      <c r="CW14" s="504"/>
      <c r="CX14" s="504"/>
      <c r="CY14" s="504"/>
      <c r="CZ14" s="504"/>
      <c r="DA14" s="505"/>
      <c r="DB14" s="503" t="s">
        <v>139</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5173</v>
      </c>
      <c r="S15" s="490"/>
      <c r="T15" s="490"/>
      <c r="U15" s="490"/>
      <c r="V15" s="491"/>
      <c r="W15" s="424" t="s">
        <v>141</v>
      </c>
      <c r="X15" s="425"/>
      <c r="Y15" s="425"/>
      <c r="Z15" s="425"/>
      <c r="AA15" s="425"/>
      <c r="AB15" s="415"/>
      <c r="AC15" s="459">
        <v>364</v>
      </c>
      <c r="AD15" s="460"/>
      <c r="AE15" s="460"/>
      <c r="AF15" s="460"/>
      <c r="AG15" s="499"/>
      <c r="AH15" s="459">
        <v>418</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584232</v>
      </c>
      <c r="BO15" s="372"/>
      <c r="BP15" s="372"/>
      <c r="BQ15" s="372"/>
      <c r="BR15" s="372"/>
      <c r="BS15" s="372"/>
      <c r="BT15" s="372"/>
      <c r="BU15" s="373"/>
      <c r="BV15" s="371">
        <v>571303</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13.6</v>
      </c>
      <c r="AD16" s="493"/>
      <c r="AE16" s="493"/>
      <c r="AF16" s="493"/>
      <c r="AG16" s="494"/>
      <c r="AH16" s="492">
        <v>14.6</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2509894</v>
      </c>
      <c r="BO16" s="409"/>
      <c r="BP16" s="409"/>
      <c r="BQ16" s="409"/>
      <c r="BR16" s="409"/>
      <c r="BS16" s="409"/>
      <c r="BT16" s="409"/>
      <c r="BU16" s="410"/>
      <c r="BV16" s="408">
        <v>2583963</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1260</v>
      </c>
      <c r="AD17" s="460"/>
      <c r="AE17" s="460"/>
      <c r="AF17" s="460"/>
      <c r="AG17" s="499"/>
      <c r="AH17" s="459">
        <v>1300</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724822</v>
      </c>
      <c r="BO17" s="409"/>
      <c r="BP17" s="409"/>
      <c r="BQ17" s="409"/>
      <c r="BR17" s="409"/>
      <c r="BS17" s="409"/>
      <c r="BT17" s="409"/>
      <c r="BU17" s="410"/>
      <c r="BV17" s="408">
        <v>709734</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190.95</v>
      </c>
      <c r="M18" s="521"/>
      <c r="N18" s="521"/>
      <c r="O18" s="521"/>
      <c r="P18" s="521"/>
      <c r="Q18" s="521"/>
      <c r="R18" s="522"/>
      <c r="S18" s="522"/>
      <c r="T18" s="522"/>
      <c r="U18" s="522"/>
      <c r="V18" s="523"/>
      <c r="W18" s="426"/>
      <c r="X18" s="427"/>
      <c r="Y18" s="427"/>
      <c r="Z18" s="427"/>
      <c r="AA18" s="427"/>
      <c r="AB18" s="418"/>
      <c r="AC18" s="524">
        <v>47.1</v>
      </c>
      <c r="AD18" s="525"/>
      <c r="AE18" s="525"/>
      <c r="AF18" s="525"/>
      <c r="AG18" s="526"/>
      <c r="AH18" s="524">
        <v>45.5</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2265387</v>
      </c>
      <c r="BO18" s="409"/>
      <c r="BP18" s="409"/>
      <c r="BQ18" s="409"/>
      <c r="BR18" s="409"/>
      <c r="BS18" s="409"/>
      <c r="BT18" s="409"/>
      <c r="BU18" s="410"/>
      <c r="BV18" s="408">
        <v>2173227</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27</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3932927</v>
      </c>
      <c r="BO19" s="409"/>
      <c r="BP19" s="409"/>
      <c r="BQ19" s="409"/>
      <c r="BR19" s="409"/>
      <c r="BS19" s="409"/>
      <c r="BT19" s="409"/>
      <c r="BU19" s="410"/>
      <c r="BV19" s="408">
        <v>3494325</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1910</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68" t="s">
        <v>161</v>
      </c>
      <c r="AI22" s="425"/>
      <c r="AJ22" s="425"/>
      <c r="AK22" s="425"/>
      <c r="AL22" s="415"/>
      <c r="AM22" s="568" t="s">
        <v>162</v>
      </c>
      <c r="AN22" s="569"/>
      <c r="AO22" s="569"/>
      <c r="AP22" s="569"/>
      <c r="AQ22" s="569"/>
      <c r="AR22" s="570"/>
      <c r="AS22" s="551" t="s">
        <v>159</v>
      </c>
      <c r="AT22" s="552"/>
      <c r="AU22" s="552"/>
      <c r="AV22" s="552"/>
      <c r="AW22" s="552"/>
      <c r="AX22" s="574"/>
      <c r="AY22" s="576"/>
      <c r="AZ22" s="577"/>
      <c r="BA22" s="577"/>
      <c r="BB22" s="577"/>
      <c r="BC22" s="577"/>
      <c r="BD22" s="577"/>
      <c r="BE22" s="577"/>
      <c r="BF22" s="577"/>
      <c r="BG22" s="577"/>
      <c r="BH22" s="577"/>
      <c r="BI22" s="577"/>
      <c r="BJ22" s="577"/>
      <c r="BK22" s="577"/>
      <c r="BL22" s="577"/>
      <c r="BM22" s="578"/>
      <c r="BN22" s="579"/>
      <c r="BO22" s="580"/>
      <c r="BP22" s="580"/>
      <c r="BQ22" s="580"/>
      <c r="BR22" s="580"/>
      <c r="BS22" s="580"/>
      <c r="BT22" s="580"/>
      <c r="BU22" s="581"/>
      <c r="BV22" s="579"/>
      <c r="BW22" s="580"/>
      <c r="BX22" s="580"/>
      <c r="BY22" s="580"/>
      <c r="BZ22" s="580"/>
      <c r="CA22" s="580"/>
      <c r="CB22" s="580"/>
      <c r="CC22" s="581"/>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1"/>
      <c r="AN23" s="572"/>
      <c r="AO23" s="572"/>
      <c r="AP23" s="572"/>
      <c r="AQ23" s="572"/>
      <c r="AR23" s="573"/>
      <c r="AS23" s="554"/>
      <c r="AT23" s="555"/>
      <c r="AU23" s="555"/>
      <c r="AV23" s="555"/>
      <c r="AW23" s="555"/>
      <c r="AX23" s="575"/>
      <c r="AY23" s="368" t="s">
        <v>163</v>
      </c>
      <c r="AZ23" s="369"/>
      <c r="BA23" s="369"/>
      <c r="BB23" s="369"/>
      <c r="BC23" s="369"/>
      <c r="BD23" s="369"/>
      <c r="BE23" s="369"/>
      <c r="BF23" s="369"/>
      <c r="BG23" s="369"/>
      <c r="BH23" s="369"/>
      <c r="BI23" s="369"/>
      <c r="BJ23" s="369"/>
      <c r="BK23" s="369"/>
      <c r="BL23" s="369"/>
      <c r="BM23" s="370"/>
      <c r="BN23" s="408">
        <v>4743384</v>
      </c>
      <c r="BO23" s="409"/>
      <c r="BP23" s="409"/>
      <c r="BQ23" s="409"/>
      <c r="BR23" s="409"/>
      <c r="BS23" s="409"/>
      <c r="BT23" s="409"/>
      <c r="BU23" s="410"/>
      <c r="BV23" s="408">
        <v>4753620</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7300</v>
      </c>
      <c r="R24" s="460"/>
      <c r="S24" s="460"/>
      <c r="T24" s="460"/>
      <c r="U24" s="460"/>
      <c r="V24" s="499"/>
      <c r="W24" s="558"/>
      <c r="X24" s="546"/>
      <c r="Y24" s="547"/>
      <c r="Z24" s="458" t="s">
        <v>165</v>
      </c>
      <c r="AA24" s="438"/>
      <c r="AB24" s="438"/>
      <c r="AC24" s="438"/>
      <c r="AD24" s="438"/>
      <c r="AE24" s="438"/>
      <c r="AF24" s="438"/>
      <c r="AG24" s="439"/>
      <c r="AH24" s="459">
        <v>77</v>
      </c>
      <c r="AI24" s="460"/>
      <c r="AJ24" s="460"/>
      <c r="AK24" s="460"/>
      <c r="AL24" s="499"/>
      <c r="AM24" s="459">
        <v>243628</v>
      </c>
      <c r="AN24" s="460"/>
      <c r="AO24" s="460"/>
      <c r="AP24" s="460"/>
      <c r="AQ24" s="460"/>
      <c r="AR24" s="499"/>
      <c r="AS24" s="459">
        <v>3164</v>
      </c>
      <c r="AT24" s="460"/>
      <c r="AU24" s="460"/>
      <c r="AV24" s="460"/>
      <c r="AW24" s="460"/>
      <c r="AX24" s="461"/>
      <c r="AY24" s="576" t="s">
        <v>166</v>
      </c>
      <c r="AZ24" s="577"/>
      <c r="BA24" s="577"/>
      <c r="BB24" s="577"/>
      <c r="BC24" s="577"/>
      <c r="BD24" s="577"/>
      <c r="BE24" s="577"/>
      <c r="BF24" s="577"/>
      <c r="BG24" s="577"/>
      <c r="BH24" s="577"/>
      <c r="BI24" s="577"/>
      <c r="BJ24" s="577"/>
      <c r="BK24" s="577"/>
      <c r="BL24" s="577"/>
      <c r="BM24" s="578"/>
      <c r="BN24" s="408">
        <v>4664096</v>
      </c>
      <c r="BO24" s="409"/>
      <c r="BP24" s="409"/>
      <c r="BQ24" s="409"/>
      <c r="BR24" s="409"/>
      <c r="BS24" s="409"/>
      <c r="BT24" s="409"/>
      <c r="BU24" s="410"/>
      <c r="BV24" s="408">
        <v>4660355</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6100</v>
      </c>
      <c r="R25" s="460"/>
      <c r="S25" s="460"/>
      <c r="T25" s="460"/>
      <c r="U25" s="460"/>
      <c r="V25" s="499"/>
      <c r="W25" s="558"/>
      <c r="X25" s="546"/>
      <c r="Y25" s="547"/>
      <c r="Z25" s="458" t="s">
        <v>168</v>
      </c>
      <c r="AA25" s="438"/>
      <c r="AB25" s="438"/>
      <c r="AC25" s="438"/>
      <c r="AD25" s="438"/>
      <c r="AE25" s="438"/>
      <c r="AF25" s="438"/>
      <c r="AG25" s="439"/>
      <c r="AH25" s="459" t="s">
        <v>139</v>
      </c>
      <c r="AI25" s="460"/>
      <c r="AJ25" s="460"/>
      <c r="AK25" s="460"/>
      <c r="AL25" s="499"/>
      <c r="AM25" s="459" t="s">
        <v>139</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146156</v>
      </c>
      <c r="BO25" s="372"/>
      <c r="BP25" s="372"/>
      <c r="BQ25" s="372"/>
      <c r="BR25" s="372"/>
      <c r="BS25" s="372"/>
      <c r="BT25" s="372"/>
      <c r="BU25" s="373"/>
      <c r="BV25" s="371">
        <v>158321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5450</v>
      </c>
      <c r="R26" s="460"/>
      <c r="S26" s="460"/>
      <c r="T26" s="460"/>
      <c r="U26" s="460"/>
      <c r="V26" s="499"/>
      <c r="W26" s="558"/>
      <c r="X26" s="546"/>
      <c r="Y26" s="547"/>
      <c r="Z26" s="458" t="s">
        <v>172</v>
      </c>
      <c r="AA26" s="582"/>
      <c r="AB26" s="582"/>
      <c r="AC26" s="582"/>
      <c r="AD26" s="582"/>
      <c r="AE26" s="582"/>
      <c r="AF26" s="582"/>
      <c r="AG26" s="583"/>
      <c r="AH26" s="459" t="s">
        <v>139</v>
      </c>
      <c r="AI26" s="460"/>
      <c r="AJ26" s="460"/>
      <c r="AK26" s="460"/>
      <c r="AL26" s="499"/>
      <c r="AM26" s="459" t="s">
        <v>139</v>
      </c>
      <c r="AN26" s="460"/>
      <c r="AO26" s="460"/>
      <c r="AP26" s="460"/>
      <c r="AQ26" s="460"/>
      <c r="AR26" s="499"/>
      <c r="AS26" s="459" t="s">
        <v>139</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139</v>
      </c>
      <c r="BO26" s="409"/>
      <c r="BP26" s="409"/>
      <c r="BQ26" s="409"/>
      <c r="BR26" s="409"/>
      <c r="BS26" s="409"/>
      <c r="BT26" s="409"/>
      <c r="BU26" s="410"/>
      <c r="BV26" s="408" t="s">
        <v>139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174</v>
      </c>
      <c r="F27" s="438"/>
      <c r="G27" s="438"/>
      <c r="H27" s="438"/>
      <c r="I27" s="438"/>
      <c r="J27" s="438"/>
      <c r="K27" s="439"/>
      <c r="L27" s="459">
        <v>1</v>
      </c>
      <c r="M27" s="460"/>
      <c r="N27" s="460"/>
      <c r="O27" s="460"/>
      <c r="P27" s="499"/>
      <c r="Q27" s="459">
        <v>2790</v>
      </c>
      <c r="R27" s="460"/>
      <c r="S27" s="460"/>
      <c r="T27" s="460"/>
      <c r="U27" s="460"/>
      <c r="V27" s="499"/>
      <c r="W27" s="558"/>
      <c r="X27" s="546"/>
      <c r="Y27" s="547"/>
      <c r="Z27" s="458" t="s">
        <v>175</v>
      </c>
      <c r="AA27" s="438"/>
      <c r="AB27" s="438"/>
      <c r="AC27" s="438"/>
      <c r="AD27" s="438"/>
      <c r="AE27" s="438"/>
      <c r="AF27" s="438"/>
      <c r="AG27" s="439"/>
      <c r="AH27" s="459">
        <v>10</v>
      </c>
      <c r="AI27" s="460"/>
      <c r="AJ27" s="460"/>
      <c r="AK27" s="460"/>
      <c r="AL27" s="499"/>
      <c r="AM27" s="459">
        <v>28755</v>
      </c>
      <c r="AN27" s="460"/>
      <c r="AO27" s="460"/>
      <c r="AP27" s="460"/>
      <c r="AQ27" s="460"/>
      <c r="AR27" s="499"/>
      <c r="AS27" s="459">
        <v>2876</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79" t="s">
        <v>122</v>
      </c>
      <c r="BO27" s="580"/>
      <c r="BP27" s="580"/>
      <c r="BQ27" s="580"/>
      <c r="BR27" s="580"/>
      <c r="BS27" s="580"/>
      <c r="BT27" s="580"/>
      <c r="BU27" s="581"/>
      <c r="BV27" s="579" t="s">
        <v>122</v>
      </c>
      <c r="BW27" s="580"/>
      <c r="BX27" s="580"/>
      <c r="BY27" s="580"/>
      <c r="BZ27" s="580"/>
      <c r="CA27" s="580"/>
      <c r="CB27" s="580"/>
      <c r="CC27" s="581"/>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177</v>
      </c>
      <c r="F28" s="438"/>
      <c r="G28" s="438"/>
      <c r="H28" s="438"/>
      <c r="I28" s="438"/>
      <c r="J28" s="438"/>
      <c r="K28" s="439"/>
      <c r="L28" s="459">
        <v>1</v>
      </c>
      <c r="M28" s="460"/>
      <c r="N28" s="460"/>
      <c r="O28" s="460"/>
      <c r="P28" s="499"/>
      <c r="Q28" s="459">
        <v>2190</v>
      </c>
      <c r="R28" s="460"/>
      <c r="S28" s="460"/>
      <c r="T28" s="460"/>
      <c r="U28" s="460"/>
      <c r="V28" s="499"/>
      <c r="W28" s="558"/>
      <c r="X28" s="546"/>
      <c r="Y28" s="547"/>
      <c r="Z28" s="458" t="s">
        <v>178</v>
      </c>
      <c r="AA28" s="438"/>
      <c r="AB28" s="438"/>
      <c r="AC28" s="438"/>
      <c r="AD28" s="438"/>
      <c r="AE28" s="438"/>
      <c r="AF28" s="438"/>
      <c r="AG28" s="439"/>
      <c r="AH28" s="459" t="s">
        <v>139</v>
      </c>
      <c r="AI28" s="460"/>
      <c r="AJ28" s="460"/>
      <c r="AK28" s="460"/>
      <c r="AL28" s="499"/>
      <c r="AM28" s="459" t="s">
        <v>122</v>
      </c>
      <c r="AN28" s="460"/>
      <c r="AO28" s="460"/>
      <c r="AP28" s="460"/>
      <c r="AQ28" s="460"/>
      <c r="AR28" s="499"/>
      <c r="AS28" s="459" t="s">
        <v>139</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1121094</v>
      </c>
      <c r="BO28" s="372"/>
      <c r="BP28" s="372"/>
      <c r="BQ28" s="372"/>
      <c r="BR28" s="372"/>
      <c r="BS28" s="372"/>
      <c r="BT28" s="372"/>
      <c r="BU28" s="373"/>
      <c r="BV28" s="371">
        <v>1750311</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180</v>
      </c>
      <c r="F29" s="438"/>
      <c r="G29" s="438"/>
      <c r="H29" s="438"/>
      <c r="I29" s="438"/>
      <c r="J29" s="438"/>
      <c r="K29" s="439"/>
      <c r="L29" s="459">
        <v>8</v>
      </c>
      <c r="M29" s="460"/>
      <c r="N29" s="460"/>
      <c r="O29" s="460"/>
      <c r="P29" s="499"/>
      <c r="Q29" s="459">
        <v>1850</v>
      </c>
      <c r="R29" s="460"/>
      <c r="S29" s="460"/>
      <c r="T29" s="460"/>
      <c r="U29" s="460"/>
      <c r="V29" s="499"/>
      <c r="W29" s="559"/>
      <c r="X29" s="560"/>
      <c r="Y29" s="561"/>
      <c r="Z29" s="458" t="s">
        <v>181</v>
      </c>
      <c r="AA29" s="438"/>
      <c r="AB29" s="438"/>
      <c r="AC29" s="438"/>
      <c r="AD29" s="438"/>
      <c r="AE29" s="438"/>
      <c r="AF29" s="438"/>
      <c r="AG29" s="439"/>
      <c r="AH29" s="459">
        <v>87</v>
      </c>
      <c r="AI29" s="460"/>
      <c r="AJ29" s="460"/>
      <c r="AK29" s="460"/>
      <c r="AL29" s="499"/>
      <c r="AM29" s="459">
        <v>272383</v>
      </c>
      <c r="AN29" s="460"/>
      <c r="AO29" s="460"/>
      <c r="AP29" s="460"/>
      <c r="AQ29" s="460"/>
      <c r="AR29" s="499"/>
      <c r="AS29" s="459">
        <v>3131</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735586</v>
      </c>
      <c r="BO29" s="409"/>
      <c r="BP29" s="409"/>
      <c r="BQ29" s="409"/>
      <c r="BR29" s="409"/>
      <c r="BS29" s="409"/>
      <c r="BT29" s="409"/>
      <c r="BU29" s="410"/>
      <c r="BV29" s="408">
        <v>562816</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96.6</v>
      </c>
      <c r="AI30" s="525"/>
      <c r="AJ30" s="525"/>
      <c r="AK30" s="525"/>
      <c r="AL30" s="525"/>
      <c r="AM30" s="525"/>
      <c r="AN30" s="525"/>
      <c r="AO30" s="525"/>
      <c r="AP30" s="525"/>
      <c r="AQ30" s="525"/>
      <c r="AR30" s="525"/>
      <c r="AS30" s="525"/>
      <c r="AT30" s="525"/>
      <c r="AU30" s="525"/>
      <c r="AV30" s="525"/>
      <c r="AW30" s="525"/>
      <c r="AX30" s="527"/>
      <c r="AY30" s="590"/>
      <c r="AZ30" s="591"/>
      <c r="BA30" s="591"/>
      <c r="BB30" s="592"/>
      <c r="BC30" s="576" t="s">
        <v>43</v>
      </c>
      <c r="BD30" s="577"/>
      <c r="BE30" s="577"/>
      <c r="BF30" s="577"/>
      <c r="BG30" s="577"/>
      <c r="BH30" s="577"/>
      <c r="BI30" s="577"/>
      <c r="BJ30" s="577"/>
      <c r="BK30" s="577"/>
      <c r="BL30" s="577"/>
      <c r="BM30" s="578"/>
      <c r="BN30" s="579">
        <v>2465304</v>
      </c>
      <c r="BO30" s="580"/>
      <c r="BP30" s="580"/>
      <c r="BQ30" s="580"/>
      <c r="BR30" s="580"/>
      <c r="BS30" s="580"/>
      <c r="BT30" s="580"/>
      <c r="BU30" s="581"/>
      <c r="BV30" s="579">
        <v>1934929</v>
      </c>
      <c r="BW30" s="580"/>
      <c r="BX30" s="580"/>
      <c r="BY30" s="580"/>
      <c r="BZ30" s="580"/>
      <c r="CA30" s="580"/>
      <c r="CB30" s="580"/>
      <c r="CC30" s="58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192</v>
      </c>
      <c r="X33" s="397"/>
      <c r="Y33" s="397"/>
      <c r="Z33" s="397"/>
      <c r="AA33" s="397"/>
      <c r="AB33" s="397"/>
      <c r="AC33" s="397"/>
      <c r="AD33" s="397"/>
      <c r="AE33" s="397"/>
      <c r="AF33" s="397"/>
      <c r="AG33" s="397"/>
      <c r="AH33" s="397"/>
      <c r="AI33" s="397"/>
      <c r="AJ33" s="397"/>
      <c r="AK33" s="397"/>
      <c r="AL33" s="195"/>
      <c r="AM33" s="432" t="s">
        <v>193</v>
      </c>
      <c r="AN33" s="432"/>
      <c r="AO33" s="397" t="s">
        <v>191</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193</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網走地方教育研修センター</v>
      </c>
      <c r="BZ34" s="595"/>
      <c r="CA34" s="595"/>
      <c r="CB34" s="595"/>
      <c r="CC34" s="595"/>
      <c r="CD34" s="595"/>
      <c r="CE34" s="595"/>
      <c r="CF34" s="595"/>
      <c r="CG34" s="595"/>
      <c r="CH34" s="595"/>
      <c r="CI34" s="595"/>
      <c r="CJ34" s="595"/>
      <c r="CK34" s="595"/>
      <c r="CL34" s="595"/>
      <c r="CM34" s="595"/>
      <c r="CN34" s="193"/>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北見地区消防組合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t="str">
        <f t="shared" si="2"/>
        <v/>
      </c>
      <c r="BX36" s="594"/>
      <c r="BY36" s="595" t="str">
        <f>IF('各会計、関係団体の財政状況及び健全化判断比率'!B70="","",'各会計、関係団体の財政状況及び健全化判断比率'!B70)</f>
        <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t="str">
        <f t="shared" si="2"/>
        <v/>
      </c>
      <c r="BX37" s="594"/>
      <c r="BY37" s="595" t="str">
        <f>IF('各会計、関係団体の財政状況及び健全化判断比率'!B71="","",'各会計、関係団体の財政状況及び健全化判断比率'!B71)</f>
        <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xVyqXymWj8GrWsrN/FnkXsQoRPQ25SdCsifM2lJtnvWj3UwzlkuSNWrIEsJ8OD6Eo10AEGCN1FTWUgCxa1zifQ==" saltValue="ayxu17ofG8qOGZWbim6Q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186" t="s">
        <v>566</v>
      </c>
      <c r="D34" s="1186"/>
      <c r="E34" s="1187"/>
      <c r="F34" s="32">
        <v>0.9</v>
      </c>
      <c r="G34" s="33">
        <v>0.6</v>
      </c>
      <c r="H34" s="33">
        <v>0.7</v>
      </c>
      <c r="I34" s="33">
        <v>0.48</v>
      </c>
      <c r="J34" s="34" t="s">
        <v>567</v>
      </c>
      <c r="K34" s="22"/>
      <c r="L34" s="22"/>
      <c r="M34" s="22"/>
      <c r="N34" s="22"/>
      <c r="O34" s="22"/>
      <c r="P34" s="22"/>
    </row>
    <row r="35" spans="1:16" ht="39" customHeight="1">
      <c r="A35" s="22"/>
      <c r="B35" s="35"/>
      <c r="C35" s="1180" t="s">
        <v>568</v>
      </c>
      <c r="D35" s="1181"/>
      <c r="E35" s="1182"/>
      <c r="F35" s="36">
        <v>12.36</v>
      </c>
      <c r="G35" s="37">
        <v>13.45</v>
      </c>
      <c r="H35" s="37">
        <v>14.27</v>
      </c>
      <c r="I35" s="37">
        <v>14.37</v>
      </c>
      <c r="J35" s="38">
        <v>15.64</v>
      </c>
      <c r="K35" s="22"/>
      <c r="L35" s="22"/>
      <c r="M35" s="22"/>
      <c r="N35" s="22"/>
      <c r="O35" s="22"/>
      <c r="P35" s="22"/>
    </row>
    <row r="36" spans="1:16" ht="39" customHeight="1">
      <c r="A36" s="22"/>
      <c r="B36" s="35"/>
      <c r="C36" s="1180" t="s">
        <v>569</v>
      </c>
      <c r="D36" s="1181"/>
      <c r="E36" s="1182"/>
      <c r="F36" s="36">
        <v>7.09</v>
      </c>
      <c r="G36" s="37">
        <v>5.03</v>
      </c>
      <c r="H36" s="37">
        <v>7.75</v>
      </c>
      <c r="I36" s="37">
        <v>8.4600000000000009</v>
      </c>
      <c r="J36" s="38">
        <v>7.12</v>
      </c>
      <c r="K36" s="22"/>
      <c r="L36" s="22"/>
      <c r="M36" s="22"/>
      <c r="N36" s="22"/>
      <c r="O36" s="22"/>
      <c r="P36" s="22"/>
    </row>
    <row r="37" spans="1:16" ht="39" customHeight="1">
      <c r="A37" s="22"/>
      <c r="B37" s="35"/>
      <c r="C37" s="1180" t="s">
        <v>570</v>
      </c>
      <c r="D37" s="1181"/>
      <c r="E37" s="1182"/>
      <c r="F37" s="36">
        <v>0.09</v>
      </c>
      <c r="G37" s="37">
        <v>0.04</v>
      </c>
      <c r="H37" s="37" t="s">
        <v>571</v>
      </c>
      <c r="I37" s="37">
        <v>0.04</v>
      </c>
      <c r="J37" s="38">
        <v>0.03</v>
      </c>
      <c r="K37" s="22"/>
      <c r="L37" s="22"/>
      <c r="M37" s="22"/>
      <c r="N37" s="22"/>
      <c r="O37" s="22"/>
      <c r="P37" s="22"/>
    </row>
    <row r="38" spans="1:16" ht="39" customHeight="1">
      <c r="A38" s="22"/>
      <c r="B38" s="35"/>
      <c r="C38" s="1180" t="s">
        <v>572</v>
      </c>
      <c r="D38" s="1181"/>
      <c r="E38" s="1182"/>
      <c r="F38" s="36">
        <v>0</v>
      </c>
      <c r="G38" s="37">
        <v>0</v>
      </c>
      <c r="H38" s="37">
        <v>0</v>
      </c>
      <c r="I38" s="37">
        <v>0</v>
      </c>
      <c r="J38" s="38">
        <v>0</v>
      </c>
      <c r="K38" s="22"/>
      <c r="L38" s="22"/>
      <c r="M38" s="22"/>
      <c r="N38" s="22"/>
      <c r="O38" s="22"/>
      <c r="P38" s="22"/>
    </row>
    <row r="39" spans="1:16" ht="39" customHeight="1">
      <c r="A39" s="22"/>
      <c r="B39" s="35"/>
      <c r="C39" s="1180" t="s">
        <v>573</v>
      </c>
      <c r="D39" s="1181"/>
      <c r="E39" s="1182"/>
      <c r="F39" s="36">
        <v>0</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574</v>
      </c>
      <c r="D42" s="1181"/>
      <c r="E42" s="1182"/>
      <c r="F42" s="36" t="s">
        <v>514</v>
      </c>
      <c r="G42" s="37" t="s">
        <v>514</v>
      </c>
      <c r="H42" s="37" t="s">
        <v>514</v>
      </c>
      <c r="I42" s="37" t="s">
        <v>514</v>
      </c>
      <c r="J42" s="38" t="s">
        <v>514</v>
      </c>
      <c r="K42" s="22"/>
      <c r="L42" s="22"/>
      <c r="M42" s="22"/>
      <c r="N42" s="22"/>
      <c r="O42" s="22"/>
      <c r="P42" s="22"/>
    </row>
    <row r="43" spans="1:16" ht="39" customHeight="1" thickBot="1">
      <c r="A43" s="22"/>
      <c r="B43" s="40"/>
      <c r="C43" s="1183" t="s">
        <v>575</v>
      </c>
      <c r="D43" s="1184"/>
      <c r="E43" s="1185"/>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xYv5YcVaj54m5vTZZxycUAScQ68nudSi710rcVAEHY7gYY2x7Nt6Mg3lym3CkuZyhZ7UsJ0Lc4kkrXOe6esag==" saltValue="+HoKQHUUX1qyc91YLlqj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I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196" t="s">
        <v>11</v>
      </c>
      <c r="C45" s="1197"/>
      <c r="D45" s="58"/>
      <c r="E45" s="1202" t="s">
        <v>12</v>
      </c>
      <c r="F45" s="1202"/>
      <c r="G45" s="1202"/>
      <c r="H45" s="1202"/>
      <c r="I45" s="1202"/>
      <c r="J45" s="1203"/>
      <c r="K45" s="59">
        <v>613</v>
      </c>
      <c r="L45" s="60">
        <v>594</v>
      </c>
      <c r="M45" s="60">
        <v>553</v>
      </c>
      <c r="N45" s="60">
        <v>519</v>
      </c>
      <c r="O45" s="61">
        <v>479</v>
      </c>
      <c r="P45" s="48"/>
      <c r="Q45" s="48"/>
      <c r="R45" s="48"/>
      <c r="S45" s="48"/>
      <c r="T45" s="48"/>
      <c r="U45" s="48"/>
    </row>
    <row r="46" spans="1:21" ht="30.75" customHeight="1">
      <c r="A46" s="48"/>
      <c r="B46" s="1198"/>
      <c r="C46" s="1199"/>
      <c r="D46" s="62"/>
      <c r="E46" s="1190" t="s">
        <v>13</v>
      </c>
      <c r="F46" s="1190"/>
      <c r="G46" s="1190"/>
      <c r="H46" s="1190"/>
      <c r="I46" s="1190"/>
      <c r="J46" s="1191"/>
      <c r="K46" s="63" t="s">
        <v>514</v>
      </c>
      <c r="L46" s="64" t="s">
        <v>514</v>
      </c>
      <c r="M46" s="64" t="s">
        <v>514</v>
      </c>
      <c r="N46" s="64" t="s">
        <v>514</v>
      </c>
      <c r="O46" s="65" t="s">
        <v>514</v>
      </c>
      <c r="P46" s="48"/>
      <c r="Q46" s="48"/>
      <c r="R46" s="48"/>
      <c r="S46" s="48"/>
      <c r="T46" s="48"/>
      <c r="U46" s="48"/>
    </row>
    <row r="47" spans="1:21" ht="30.75" customHeight="1">
      <c r="A47" s="48"/>
      <c r="B47" s="1198"/>
      <c r="C47" s="1199"/>
      <c r="D47" s="62"/>
      <c r="E47" s="1190" t="s">
        <v>14</v>
      </c>
      <c r="F47" s="1190"/>
      <c r="G47" s="1190"/>
      <c r="H47" s="1190"/>
      <c r="I47" s="1190"/>
      <c r="J47" s="1191"/>
      <c r="K47" s="63" t="s">
        <v>514</v>
      </c>
      <c r="L47" s="64" t="s">
        <v>514</v>
      </c>
      <c r="M47" s="64" t="s">
        <v>514</v>
      </c>
      <c r="N47" s="64" t="s">
        <v>514</v>
      </c>
      <c r="O47" s="65" t="s">
        <v>514</v>
      </c>
      <c r="P47" s="48"/>
      <c r="Q47" s="48"/>
      <c r="R47" s="48"/>
      <c r="S47" s="48"/>
      <c r="T47" s="48"/>
      <c r="U47" s="48"/>
    </row>
    <row r="48" spans="1:21" ht="30.75" customHeight="1">
      <c r="A48" s="48"/>
      <c r="B48" s="1198"/>
      <c r="C48" s="1199"/>
      <c r="D48" s="62"/>
      <c r="E48" s="1190" t="s">
        <v>15</v>
      </c>
      <c r="F48" s="1190"/>
      <c r="G48" s="1190"/>
      <c r="H48" s="1190"/>
      <c r="I48" s="1190"/>
      <c r="J48" s="1191"/>
      <c r="K48" s="63">
        <v>75</v>
      </c>
      <c r="L48" s="64">
        <v>69</v>
      </c>
      <c r="M48" s="64">
        <v>64</v>
      </c>
      <c r="N48" s="64">
        <v>66</v>
      </c>
      <c r="O48" s="65">
        <v>69</v>
      </c>
      <c r="P48" s="48"/>
      <c r="Q48" s="48"/>
      <c r="R48" s="48"/>
      <c r="S48" s="48"/>
      <c r="T48" s="48"/>
      <c r="U48" s="48"/>
    </row>
    <row r="49" spans="1:21" ht="30.75" customHeight="1">
      <c r="A49" s="48"/>
      <c r="B49" s="1198"/>
      <c r="C49" s="1199"/>
      <c r="D49" s="62"/>
      <c r="E49" s="1190" t="s">
        <v>16</v>
      </c>
      <c r="F49" s="1190"/>
      <c r="G49" s="1190"/>
      <c r="H49" s="1190"/>
      <c r="I49" s="1190"/>
      <c r="J49" s="1191"/>
      <c r="K49" s="63">
        <v>0</v>
      </c>
      <c r="L49" s="64">
        <v>0</v>
      </c>
      <c r="M49" s="64">
        <v>13</v>
      </c>
      <c r="N49" s="64">
        <v>15</v>
      </c>
      <c r="O49" s="65">
        <v>15</v>
      </c>
      <c r="P49" s="48"/>
      <c r="Q49" s="48"/>
      <c r="R49" s="48"/>
      <c r="S49" s="48"/>
      <c r="T49" s="48"/>
      <c r="U49" s="48"/>
    </row>
    <row r="50" spans="1:21" ht="30.75" customHeight="1">
      <c r="A50" s="48"/>
      <c r="B50" s="1198"/>
      <c r="C50" s="1199"/>
      <c r="D50" s="62"/>
      <c r="E50" s="1190" t="s">
        <v>17</v>
      </c>
      <c r="F50" s="1190"/>
      <c r="G50" s="1190"/>
      <c r="H50" s="1190"/>
      <c r="I50" s="1190"/>
      <c r="J50" s="1191"/>
      <c r="K50" s="63">
        <v>6</v>
      </c>
      <c r="L50" s="64">
        <v>7</v>
      </c>
      <c r="M50" s="64">
        <v>4</v>
      </c>
      <c r="N50" s="64">
        <v>3</v>
      </c>
      <c r="O50" s="65">
        <v>2</v>
      </c>
      <c r="P50" s="48"/>
      <c r="Q50" s="48"/>
      <c r="R50" s="48"/>
      <c r="S50" s="48"/>
      <c r="T50" s="48"/>
      <c r="U50" s="48"/>
    </row>
    <row r="51" spans="1:21" ht="30.75" customHeight="1">
      <c r="A51" s="48"/>
      <c r="B51" s="1200"/>
      <c r="C51" s="1201"/>
      <c r="D51" s="66"/>
      <c r="E51" s="1190" t="s">
        <v>18</v>
      </c>
      <c r="F51" s="1190"/>
      <c r="G51" s="1190"/>
      <c r="H51" s="1190"/>
      <c r="I51" s="1190"/>
      <c r="J51" s="1191"/>
      <c r="K51" s="63" t="s">
        <v>514</v>
      </c>
      <c r="L51" s="64" t="s">
        <v>514</v>
      </c>
      <c r="M51" s="64" t="s">
        <v>514</v>
      </c>
      <c r="N51" s="64" t="s">
        <v>514</v>
      </c>
      <c r="O51" s="65" t="s">
        <v>514</v>
      </c>
      <c r="P51" s="48"/>
      <c r="Q51" s="48"/>
      <c r="R51" s="48"/>
      <c r="S51" s="48"/>
      <c r="T51" s="48"/>
      <c r="U51" s="48"/>
    </row>
    <row r="52" spans="1:21" ht="30.75" customHeight="1">
      <c r="A52" s="48"/>
      <c r="B52" s="1188" t="s">
        <v>19</v>
      </c>
      <c r="C52" s="1189"/>
      <c r="D52" s="66"/>
      <c r="E52" s="1190" t="s">
        <v>20</v>
      </c>
      <c r="F52" s="1190"/>
      <c r="G52" s="1190"/>
      <c r="H52" s="1190"/>
      <c r="I52" s="1190"/>
      <c r="J52" s="1191"/>
      <c r="K52" s="63">
        <v>474</v>
      </c>
      <c r="L52" s="64">
        <v>477</v>
      </c>
      <c r="M52" s="64">
        <v>457</v>
      </c>
      <c r="N52" s="64">
        <v>437</v>
      </c>
      <c r="O52" s="65">
        <v>418</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220</v>
      </c>
      <c r="L53" s="69">
        <v>193</v>
      </c>
      <c r="M53" s="69">
        <v>177</v>
      </c>
      <c r="N53" s="69">
        <v>166</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9rzzYrJY28J30v3Azm7qZFTkACvB3Toa7ABagbv0FF4MSqlJoXXrTW8R72c7CZ7r2iKJMyJEgMrnVMoYxFL6g==" saltValue="lPhk8nWY6cMI4rB/2Dyc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topLeftCell="I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556</v>
      </c>
      <c r="J40" s="79" t="s">
        <v>557</v>
      </c>
      <c r="K40" s="79" t="s">
        <v>558</v>
      </c>
      <c r="L40" s="79" t="s">
        <v>559</v>
      </c>
      <c r="M40" s="80" t="s">
        <v>560</v>
      </c>
    </row>
    <row r="41" spans="2:13" ht="27.75" customHeight="1">
      <c r="B41" s="1204" t="s">
        <v>24</v>
      </c>
      <c r="C41" s="1205"/>
      <c r="D41" s="81"/>
      <c r="E41" s="1210" t="s">
        <v>25</v>
      </c>
      <c r="F41" s="1210"/>
      <c r="G41" s="1210"/>
      <c r="H41" s="1211"/>
      <c r="I41" s="82">
        <v>4592</v>
      </c>
      <c r="J41" s="83">
        <v>4600</v>
      </c>
      <c r="K41" s="83">
        <v>4713</v>
      </c>
      <c r="L41" s="83">
        <v>4754</v>
      </c>
      <c r="M41" s="84">
        <v>4743</v>
      </c>
    </row>
    <row r="42" spans="2:13" ht="27.75" customHeight="1">
      <c r="B42" s="1206"/>
      <c r="C42" s="1207"/>
      <c r="D42" s="85"/>
      <c r="E42" s="1212" t="s">
        <v>26</v>
      </c>
      <c r="F42" s="1212"/>
      <c r="G42" s="1212"/>
      <c r="H42" s="1213"/>
      <c r="I42" s="86">
        <v>58</v>
      </c>
      <c r="J42" s="87">
        <v>39</v>
      </c>
      <c r="K42" s="87">
        <v>29</v>
      </c>
      <c r="L42" s="87">
        <v>20</v>
      </c>
      <c r="M42" s="88">
        <v>11</v>
      </c>
    </row>
    <row r="43" spans="2:13" ht="27.75" customHeight="1">
      <c r="B43" s="1206"/>
      <c r="C43" s="1207"/>
      <c r="D43" s="85"/>
      <c r="E43" s="1212" t="s">
        <v>27</v>
      </c>
      <c r="F43" s="1212"/>
      <c r="G43" s="1212"/>
      <c r="H43" s="1213"/>
      <c r="I43" s="86">
        <v>757</v>
      </c>
      <c r="J43" s="87">
        <v>716</v>
      </c>
      <c r="K43" s="87">
        <v>214</v>
      </c>
      <c r="L43" s="87">
        <v>586</v>
      </c>
      <c r="M43" s="88">
        <v>563</v>
      </c>
    </row>
    <row r="44" spans="2:13" ht="27.75" customHeight="1">
      <c r="B44" s="1206"/>
      <c r="C44" s="1207"/>
      <c r="D44" s="85"/>
      <c r="E44" s="1212" t="s">
        <v>28</v>
      </c>
      <c r="F44" s="1212"/>
      <c r="G44" s="1212"/>
      <c r="H44" s="1213"/>
      <c r="I44" s="86">
        <v>62</v>
      </c>
      <c r="J44" s="87">
        <v>120</v>
      </c>
      <c r="K44" s="87">
        <v>107</v>
      </c>
      <c r="L44" s="87">
        <v>142</v>
      </c>
      <c r="M44" s="88">
        <v>127</v>
      </c>
    </row>
    <row r="45" spans="2:13" ht="27.75" customHeight="1">
      <c r="B45" s="1206"/>
      <c r="C45" s="1207"/>
      <c r="D45" s="85"/>
      <c r="E45" s="1212" t="s">
        <v>29</v>
      </c>
      <c r="F45" s="1212"/>
      <c r="G45" s="1212"/>
      <c r="H45" s="1213"/>
      <c r="I45" s="86">
        <v>877</v>
      </c>
      <c r="J45" s="87">
        <v>822</v>
      </c>
      <c r="K45" s="87">
        <v>755</v>
      </c>
      <c r="L45" s="87">
        <v>733</v>
      </c>
      <c r="M45" s="88">
        <v>713</v>
      </c>
    </row>
    <row r="46" spans="2:13" ht="27.75" customHeight="1">
      <c r="B46" s="1206"/>
      <c r="C46" s="1207"/>
      <c r="D46" s="89"/>
      <c r="E46" s="1212" t="s">
        <v>30</v>
      </c>
      <c r="F46" s="1212"/>
      <c r="G46" s="1212"/>
      <c r="H46" s="1213"/>
      <c r="I46" s="86" t="s">
        <v>514</v>
      </c>
      <c r="J46" s="87" t="s">
        <v>514</v>
      </c>
      <c r="K46" s="87" t="s">
        <v>514</v>
      </c>
      <c r="L46" s="87" t="s">
        <v>514</v>
      </c>
      <c r="M46" s="88" t="s">
        <v>514</v>
      </c>
    </row>
    <row r="47" spans="2:13" ht="27.75" customHeight="1">
      <c r="B47" s="1206"/>
      <c r="C47" s="1207"/>
      <c r="D47" s="90"/>
      <c r="E47" s="1214" t="s">
        <v>31</v>
      </c>
      <c r="F47" s="1215"/>
      <c r="G47" s="1215"/>
      <c r="H47" s="1216"/>
      <c r="I47" s="86" t="s">
        <v>514</v>
      </c>
      <c r="J47" s="87" t="s">
        <v>514</v>
      </c>
      <c r="K47" s="87" t="s">
        <v>514</v>
      </c>
      <c r="L47" s="87" t="s">
        <v>514</v>
      </c>
      <c r="M47" s="88" t="s">
        <v>514</v>
      </c>
    </row>
    <row r="48" spans="2:13" ht="27.75" customHeight="1">
      <c r="B48" s="1206"/>
      <c r="C48" s="1207"/>
      <c r="D48" s="85"/>
      <c r="E48" s="1212" t="s">
        <v>32</v>
      </c>
      <c r="F48" s="1212"/>
      <c r="G48" s="1212"/>
      <c r="H48" s="1213"/>
      <c r="I48" s="86" t="s">
        <v>514</v>
      </c>
      <c r="J48" s="87" t="s">
        <v>514</v>
      </c>
      <c r="K48" s="87" t="s">
        <v>514</v>
      </c>
      <c r="L48" s="87" t="s">
        <v>514</v>
      </c>
      <c r="M48" s="88" t="s">
        <v>514</v>
      </c>
    </row>
    <row r="49" spans="2:13" ht="27.75" customHeight="1">
      <c r="B49" s="1208"/>
      <c r="C49" s="1209"/>
      <c r="D49" s="85"/>
      <c r="E49" s="1212" t="s">
        <v>33</v>
      </c>
      <c r="F49" s="1212"/>
      <c r="G49" s="1212"/>
      <c r="H49" s="1213"/>
      <c r="I49" s="86" t="s">
        <v>514</v>
      </c>
      <c r="J49" s="87" t="s">
        <v>514</v>
      </c>
      <c r="K49" s="87" t="s">
        <v>514</v>
      </c>
      <c r="L49" s="87" t="s">
        <v>514</v>
      </c>
      <c r="M49" s="88" t="s">
        <v>514</v>
      </c>
    </row>
    <row r="50" spans="2:13" ht="27.75" customHeight="1">
      <c r="B50" s="1217" t="s">
        <v>34</v>
      </c>
      <c r="C50" s="1218"/>
      <c r="D50" s="91"/>
      <c r="E50" s="1212" t="s">
        <v>35</v>
      </c>
      <c r="F50" s="1212"/>
      <c r="G50" s="1212"/>
      <c r="H50" s="1213"/>
      <c r="I50" s="86">
        <v>3990</v>
      </c>
      <c r="J50" s="87">
        <v>4249</v>
      </c>
      <c r="K50" s="87">
        <v>4149</v>
      </c>
      <c r="L50" s="87">
        <v>4318</v>
      </c>
      <c r="M50" s="88">
        <v>4402</v>
      </c>
    </row>
    <row r="51" spans="2:13" ht="27.75" customHeight="1">
      <c r="B51" s="1206"/>
      <c r="C51" s="1207"/>
      <c r="D51" s="85"/>
      <c r="E51" s="1212" t="s">
        <v>36</v>
      </c>
      <c r="F51" s="1212"/>
      <c r="G51" s="1212"/>
      <c r="H51" s="1213"/>
      <c r="I51" s="86">
        <v>413</v>
      </c>
      <c r="J51" s="87">
        <v>354</v>
      </c>
      <c r="K51" s="87">
        <v>308</v>
      </c>
      <c r="L51" s="87">
        <v>269</v>
      </c>
      <c r="M51" s="88">
        <v>235</v>
      </c>
    </row>
    <row r="52" spans="2:13" ht="27.75" customHeight="1">
      <c r="B52" s="1208"/>
      <c r="C52" s="1209"/>
      <c r="D52" s="85"/>
      <c r="E52" s="1212" t="s">
        <v>37</v>
      </c>
      <c r="F52" s="1212"/>
      <c r="G52" s="1212"/>
      <c r="H52" s="1213"/>
      <c r="I52" s="86">
        <v>3682</v>
      </c>
      <c r="J52" s="87">
        <v>3589</v>
      </c>
      <c r="K52" s="87">
        <v>3572</v>
      </c>
      <c r="L52" s="87">
        <v>3628</v>
      </c>
      <c r="M52" s="88">
        <v>3640</v>
      </c>
    </row>
    <row r="53" spans="2:13" ht="27.75" customHeight="1" thickBot="1">
      <c r="B53" s="1219" t="s">
        <v>21</v>
      </c>
      <c r="C53" s="1220"/>
      <c r="D53" s="92"/>
      <c r="E53" s="1221" t="s">
        <v>38</v>
      </c>
      <c r="F53" s="1221"/>
      <c r="G53" s="1221"/>
      <c r="H53" s="1222"/>
      <c r="I53" s="93">
        <v>-1738</v>
      </c>
      <c r="J53" s="94">
        <v>-1895</v>
      </c>
      <c r="K53" s="94">
        <v>-2210</v>
      </c>
      <c r="L53" s="94">
        <v>-1980</v>
      </c>
      <c r="M53" s="95">
        <v>-2121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4tRfYyT0sfWU0GwncKVG5hA17u7HtdeXY2NuzF8eEjcRSuN/huzGVLQoHjYpSa/oqXBgnLYiwHYa7DG3cTI8Q==" saltValue="7hY28uIM+Kxgfeor6ExY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topLeftCell="A49"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31" t="s">
        <v>41</v>
      </c>
      <c r="D55" s="1231"/>
      <c r="E55" s="1232"/>
      <c r="F55" s="107">
        <v>1960</v>
      </c>
      <c r="G55" s="107">
        <v>1750</v>
      </c>
      <c r="H55" s="108">
        <v>1121</v>
      </c>
    </row>
    <row r="56" spans="2:8" ht="52.5" customHeight="1">
      <c r="B56" s="109"/>
      <c r="C56" s="1233" t="s">
        <v>42</v>
      </c>
      <c r="D56" s="1233"/>
      <c r="E56" s="1234"/>
      <c r="F56" s="110">
        <v>494</v>
      </c>
      <c r="G56" s="110">
        <v>563</v>
      </c>
      <c r="H56" s="111">
        <v>736</v>
      </c>
    </row>
    <row r="57" spans="2:8" ht="53.25" customHeight="1">
      <c r="B57" s="109"/>
      <c r="C57" s="1235" t="s">
        <v>43</v>
      </c>
      <c r="D57" s="1235"/>
      <c r="E57" s="1236"/>
      <c r="F57" s="112">
        <v>1662</v>
      </c>
      <c r="G57" s="112">
        <v>1935</v>
      </c>
      <c r="H57" s="113">
        <v>2465</v>
      </c>
    </row>
    <row r="58" spans="2:8" ht="45.75" customHeight="1">
      <c r="B58" s="114"/>
      <c r="C58" s="1223" t="s">
        <v>44</v>
      </c>
      <c r="D58" s="1224"/>
      <c r="E58" s="1225"/>
      <c r="F58" s="115">
        <v>1061</v>
      </c>
      <c r="G58" s="115">
        <v>1334</v>
      </c>
      <c r="H58" s="116">
        <v>1826</v>
      </c>
    </row>
    <row r="59" spans="2:8" ht="45.75" customHeight="1">
      <c r="B59" s="114"/>
      <c r="C59" s="1223" t="s">
        <v>44</v>
      </c>
      <c r="D59" s="1224"/>
      <c r="E59" s="1225"/>
      <c r="F59" s="115">
        <v>290</v>
      </c>
      <c r="G59" s="115">
        <v>284</v>
      </c>
      <c r="H59" s="116">
        <v>324</v>
      </c>
    </row>
    <row r="60" spans="2:8" ht="45.75" customHeight="1">
      <c r="B60" s="114"/>
      <c r="C60" s="1223" t="s">
        <v>44</v>
      </c>
      <c r="D60" s="1224"/>
      <c r="E60" s="1225"/>
      <c r="F60" s="115">
        <v>256</v>
      </c>
      <c r="G60" s="115">
        <v>249</v>
      </c>
      <c r="H60" s="116">
        <v>243</v>
      </c>
    </row>
    <row r="61" spans="2:8" ht="45.75" customHeight="1">
      <c r="B61" s="114"/>
      <c r="C61" s="1223" t="s">
        <v>44</v>
      </c>
      <c r="D61" s="1224"/>
      <c r="E61" s="1225"/>
      <c r="F61" s="115">
        <v>34</v>
      </c>
      <c r="G61" s="115">
        <v>48</v>
      </c>
      <c r="H61" s="116">
        <v>59</v>
      </c>
    </row>
    <row r="62" spans="2:8" ht="45.75" customHeight="1" thickBot="1">
      <c r="B62" s="117"/>
      <c r="C62" s="1226" t="s">
        <v>44</v>
      </c>
      <c r="D62" s="1227"/>
      <c r="E62" s="1228"/>
      <c r="F62" s="118">
        <v>21</v>
      </c>
      <c r="G62" s="118">
        <v>18</v>
      </c>
      <c r="H62" s="119">
        <v>13</v>
      </c>
    </row>
    <row r="63" spans="2:8" ht="52.5" customHeight="1" thickBot="1">
      <c r="B63" s="120"/>
      <c r="C63" s="1229" t="s">
        <v>45</v>
      </c>
      <c r="D63" s="1229"/>
      <c r="E63" s="1230"/>
      <c r="F63" s="121">
        <v>4117</v>
      </c>
      <c r="G63" s="121">
        <v>4248</v>
      </c>
      <c r="H63" s="122">
        <v>4322</v>
      </c>
    </row>
    <row r="64" spans="2:8" ht="15" customHeight="1"/>
    <row r="65" ht="0" hidden="1" customHeight="1"/>
    <row r="66" ht="0" hidden="1" customHeight="1"/>
  </sheetData>
  <sheetProtection algorithmName="SHA-512" hashValue="smG0cz+yu1LHXrOe7duAD6Pk2VDUIHdCHQgO73MPwXd+39bO2Y7Ci8SmVbbPuG6DivNOPVzgKOvkvCttoqmSPA==" saltValue="TgxO3mugsa5zcaf5ZtGU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553</v>
      </c>
      <c r="G2" s="136"/>
      <c r="H2" s="137"/>
    </row>
    <row r="3" spans="1:8">
      <c r="A3" s="133" t="s">
        <v>546</v>
      </c>
      <c r="B3" s="138"/>
      <c r="C3" s="139"/>
      <c r="D3" s="140">
        <v>143979</v>
      </c>
      <c r="E3" s="141"/>
      <c r="F3" s="142">
        <v>174587</v>
      </c>
      <c r="G3" s="143"/>
      <c r="H3" s="144"/>
    </row>
    <row r="4" spans="1:8">
      <c r="A4" s="145"/>
      <c r="B4" s="146"/>
      <c r="C4" s="147"/>
      <c r="D4" s="148">
        <v>59074</v>
      </c>
      <c r="E4" s="149"/>
      <c r="F4" s="150">
        <v>79695</v>
      </c>
      <c r="G4" s="151"/>
      <c r="H4" s="152"/>
    </row>
    <row r="5" spans="1:8">
      <c r="A5" s="133" t="s">
        <v>548</v>
      </c>
      <c r="B5" s="138"/>
      <c r="C5" s="139"/>
      <c r="D5" s="140">
        <v>157657</v>
      </c>
      <c r="E5" s="141"/>
      <c r="F5" s="142">
        <v>175675</v>
      </c>
      <c r="G5" s="143"/>
      <c r="H5" s="144"/>
    </row>
    <row r="6" spans="1:8">
      <c r="A6" s="145"/>
      <c r="B6" s="146"/>
      <c r="C6" s="147"/>
      <c r="D6" s="148">
        <v>84908</v>
      </c>
      <c r="E6" s="149"/>
      <c r="F6" s="150">
        <v>87698</v>
      </c>
      <c r="G6" s="151"/>
      <c r="H6" s="152"/>
    </row>
    <row r="7" spans="1:8">
      <c r="A7" s="133" t="s">
        <v>549</v>
      </c>
      <c r="B7" s="138"/>
      <c r="C7" s="139"/>
      <c r="D7" s="140">
        <v>297800</v>
      </c>
      <c r="E7" s="141"/>
      <c r="F7" s="142">
        <v>162193</v>
      </c>
      <c r="G7" s="143"/>
      <c r="H7" s="144"/>
    </row>
    <row r="8" spans="1:8">
      <c r="A8" s="145"/>
      <c r="B8" s="146"/>
      <c r="C8" s="147"/>
      <c r="D8" s="148">
        <v>40850</v>
      </c>
      <c r="E8" s="149"/>
      <c r="F8" s="150">
        <v>79985</v>
      </c>
      <c r="G8" s="151"/>
      <c r="H8" s="152"/>
    </row>
    <row r="9" spans="1:8">
      <c r="A9" s="133" t="s">
        <v>550</v>
      </c>
      <c r="B9" s="138"/>
      <c r="C9" s="139"/>
      <c r="D9" s="140">
        <v>171240</v>
      </c>
      <c r="E9" s="141"/>
      <c r="F9" s="142">
        <v>168868</v>
      </c>
      <c r="G9" s="143"/>
      <c r="H9" s="144"/>
    </row>
    <row r="10" spans="1:8">
      <c r="A10" s="145"/>
      <c r="B10" s="146"/>
      <c r="C10" s="147"/>
      <c r="D10" s="148">
        <v>87239</v>
      </c>
      <c r="E10" s="149"/>
      <c r="F10" s="150">
        <v>79360</v>
      </c>
      <c r="G10" s="151"/>
      <c r="H10" s="152"/>
    </row>
    <row r="11" spans="1:8">
      <c r="A11" s="133" t="s">
        <v>551</v>
      </c>
      <c r="B11" s="138"/>
      <c r="C11" s="139"/>
      <c r="D11" s="140">
        <v>182057</v>
      </c>
      <c r="E11" s="141"/>
      <c r="F11" s="142">
        <v>202870</v>
      </c>
      <c r="G11" s="143"/>
      <c r="H11" s="144"/>
    </row>
    <row r="12" spans="1:8">
      <c r="A12" s="145"/>
      <c r="B12" s="146"/>
      <c r="C12" s="153"/>
      <c r="D12" s="148">
        <v>53610</v>
      </c>
      <c r="E12" s="149"/>
      <c r="F12" s="150">
        <v>79735</v>
      </c>
      <c r="G12" s="151"/>
      <c r="H12" s="152"/>
    </row>
    <row r="13" spans="1:8">
      <c r="A13" s="133"/>
      <c r="B13" s="138"/>
      <c r="C13" s="154"/>
      <c r="D13" s="155">
        <v>190547</v>
      </c>
      <c r="E13" s="156"/>
      <c r="F13" s="157">
        <v>176839</v>
      </c>
      <c r="G13" s="158"/>
      <c r="H13" s="144"/>
    </row>
    <row r="14" spans="1:8">
      <c r="A14" s="145"/>
      <c r="B14" s="146"/>
      <c r="C14" s="147"/>
      <c r="D14" s="148">
        <v>65136</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7.1</v>
      </c>
      <c r="C19" s="159">
        <f>ROUND(VALUE(SUBSTITUTE(実質収支比率等に係る経年分析!G$48,"▲","-")),2)</f>
        <v>5.03</v>
      </c>
      <c r="D19" s="159">
        <f>ROUND(VALUE(SUBSTITUTE(実質収支比率等に係る経年分析!H$48,"▲","-")),2)</f>
        <v>7.75</v>
      </c>
      <c r="E19" s="159">
        <f>ROUND(VALUE(SUBSTITUTE(実質収支比率等に係る経年分析!I$48,"▲","-")),2)</f>
        <v>8.4600000000000009</v>
      </c>
      <c r="F19" s="159">
        <f>ROUND(VALUE(SUBSTITUTE(実質収支比率等に係る経年分析!J$48,"▲","-")),2)</f>
        <v>7.13</v>
      </c>
    </row>
    <row r="20" spans="1:11">
      <c r="A20" s="159" t="s">
        <v>49</v>
      </c>
      <c r="B20" s="159">
        <f>ROUND(VALUE(SUBSTITUTE(実質収支比率等に係る経年分析!F$47,"▲","-")),2)</f>
        <v>65.260000000000005</v>
      </c>
      <c r="C20" s="159">
        <f>ROUND(VALUE(SUBSTITUTE(実質収支比率等に係る経年分析!G$47,"▲","-")),2)</f>
        <v>70.22</v>
      </c>
      <c r="D20" s="159">
        <f>ROUND(VALUE(SUBSTITUTE(実質収支比率等に係る経年分析!H$47,"▲","-")),2)</f>
        <v>67.150000000000006</v>
      </c>
      <c r="E20" s="159">
        <f>ROUND(VALUE(SUBSTITUTE(実質収支比率等に係る経年分析!I$47,"▲","-")),2)</f>
        <v>61.77</v>
      </c>
      <c r="F20" s="159">
        <f>ROUND(VALUE(SUBSTITUTE(実質収支比率等に係る経年分析!J$47,"▲","-")),2)</f>
        <v>40.340000000000003</v>
      </c>
    </row>
    <row r="21" spans="1:11">
      <c r="A21" s="159" t="s">
        <v>50</v>
      </c>
      <c r="B21" s="159">
        <f>IF(ISNUMBER(VALUE(SUBSTITUTE(実質収支比率等に係る経年分析!F$49,"▲","-"))),ROUND(VALUE(SUBSTITUTE(実質収支比率等に係る経年分析!F$49,"▲","-")),2),NA())</f>
        <v>-1.86</v>
      </c>
      <c r="C21" s="159">
        <f>IF(ISNUMBER(VALUE(SUBSTITUTE(実質収支比率等に係る経年分析!G$49,"▲","-"))),ROUND(VALUE(SUBSTITUTE(実質収支比率等に係る経年分析!G$49,"▲","-")),2),NA())</f>
        <v>-5.41</v>
      </c>
      <c r="D21" s="159">
        <f>IF(ISNUMBER(VALUE(SUBSTITUTE(実質収支比率等に係る経年分析!H$49,"▲","-"))),ROUND(VALUE(SUBSTITUTE(実質収支比率等に係る経年分析!H$49,"▲","-")),2),NA())</f>
        <v>-1.81</v>
      </c>
      <c r="E21" s="159">
        <f>IF(ISNUMBER(VALUE(SUBSTITUTE(実質収支比率等に係る経年分析!I$49,"▲","-"))),ROUND(VALUE(SUBSTITUTE(実質収支比率等に係る経年分析!I$49,"▲","-")),2),NA())</f>
        <v>-11.16</v>
      </c>
      <c r="F21" s="159">
        <f>IF(ISNUMBER(VALUE(SUBSTITUTE(実質収支比率等に係る経年分析!J$49,"▲","-"))),ROUND(VALUE(SUBSTITUTE(実質収支比率等に係る経年分析!J$49,"▲","-")),2),NA())</f>
        <v>-28.46</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f>IF(ROUND(VALUE(SUBSTITUTE(連結実質赤字比率に係る赤字・黒字の構成分析!H$37,"▲", "-")), 2) &lt; 0, ABS(ROUND(VALUE(SUBSTITUTE(連結実質赤字比率に係る赤字・黒字の構成分析!H$37,"▲", "-")), 2)), NA())</f>
        <v>0.13</v>
      </c>
      <c r="G33" s="160" t="e">
        <f>IF(ROUND(VALUE(SUBSTITUTE(連結実質赤字比率に係る赤字・黒字の構成分析!H$37,"▲", "-")), 2) &gt;= 0, ABS(ROUND(VALUE(SUBSTITUTE(連結実質赤字比率に係る赤字・黒字の構成分析!H$37,"▲", "-")), 2)), NA())</f>
        <v>#N/A</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8.4600000000000009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7.12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15.64</v>
      </c>
    </row>
    <row r="36" spans="1:16">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0.48</v>
      </c>
      <c r="J36" s="160">
        <f>IF(ROUND(VALUE(SUBSTITUTE(連結実質赤字比率に係る赤字・黒字の構成分析!J$34,"▲", "-")), 2) &lt; 0, ABS(ROUND(VALUE(SUBSTITUTE(連結実質赤字比率に係る赤字・黒字の構成分析!J$34,"▲", "-")), 2)), NA())</f>
        <v>0.66</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474</v>
      </c>
      <c r="E42" s="161"/>
      <c r="F42" s="161"/>
      <c r="G42" s="161">
        <f>'実質公債費比率（分子）の構造'!L$52</f>
        <v>477</v>
      </c>
      <c r="H42" s="161"/>
      <c r="I42" s="161"/>
      <c r="J42" s="161">
        <f>'実質公債費比率（分子）の構造'!M$52</f>
        <v>457</v>
      </c>
      <c r="K42" s="161"/>
      <c r="L42" s="161"/>
      <c r="M42" s="161">
        <f>'実質公債費比率（分子）の構造'!N$52</f>
        <v>437</v>
      </c>
      <c r="N42" s="161"/>
      <c r="O42" s="161"/>
      <c r="P42" s="161">
        <f>'実質公債費比率（分子）の構造'!O$52</f>
        <v>418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v>
      </c>
      <c r="C44" s="161"/>
      <c r="D44" s="161"/>
      <c r="E44" s="161">
        <f>'実質公債費比率（分子）の構造'!L$50</f>
        <v>7</v>
      </c>
      <c r="F44" s="161"/>
      <c r="G44" s="161"/>
      <c r="H44" s="161">
        <f>'実質公債費比率（分子）の構造'!M$50</f>
        <v>4</v>
      </c>
      <c r="I44" s="161"/>
      <c r="J44" s="161"/>
      <c r="K44" s="161">
        <f>'実質公債費比率（分子）の構造'!N$50</f>
        <v>3</v>
      </c>
      <c r="L44" s="161"/>
      <c r="M44" s="161"/>
      <c r="N44" s="161">
        <f>'実質公債費比率（分子）の構造'!O$50</f>
        <v>2</v>
      </c>
      <c r="O44" s="161"/>
      <c r="P44" s="161"/>
    </row>
    <row r="45" spans="1:16">
      <c r="A45" s="161" t="s">
        <v>60</v>
      </c>
      <c r="B45" s="161">
        <f>'実質公債費比率（分子）の構造'!K$49</f>
        <v>0</v>
      </c>
      <c r="C45" s="161"/>
      <c r="D45" s="161"/>
      <c r="E45" s="161">
        <f>'実質公債費比率（分子）の構造'!L$49</f>
        <v>0</v>
      </c>
      <c r="F45" s="161"/>
      <c r="G45" s="161"/>
      <c r="H45" s="161">
        <f>'実質公債費比率（分子）の構造'!M$49</f>
        <v>13</v>
      </c>
      <c r="I45" s="161"/>
      <c r="J45" s="161"/>
      <c r="K45" s="161">
        <f>'実質公債費比率（分子）の構造'!N$49</f>
        <v>15</v>
      </c>
      <c r="L45" s="161"/>
      <c r="M45" s="161"/>
      <c r="N45" s="161">
        <f>'実質公債費比率（分子）の構造'!O$49</f>
        <v>15</v>
      </c>
      <c r="O45" s="161"/>
      <c r="P45" s="161"/>
    </row>
    <row r="46" spans="1:16">
      <c r="A46" s="161" t="s">
        <v>61</v>
      </c>
      <c r="B46" s="161">
        <f>'実質公債費比率（分子）の構造'!K$48</f>
        <v>75</v>
      </c>
      <c r="C46" s="161"/>
      <c r="D46" s="161"/>
      <c r="E46" s="161">
        <f>'実質公債費比率（分子）の構造'!L$48</f>
        <v>69</v>
      </c>
      <c r="F46" s="161"/>
      <c r="G46" s="161"/>
      <c r="H46" s="161">
        <f>'実質公債費比率（分子）の構造'!M$48</f>
        <v>64</v>
      </c>
      <c r="I46" s="161"/>
      <c r="J46" s="161"/>
      <c r="K46" s="161">
        <f>'実質公債費比率（分子）の構造'!N$48</f>
        <v>66</v>
      </c>
      <c r="L46" s="161"/>
      <c r="M46" s="161"/>
      <c r="N46" s="161">
        <f>'実質公債費比率（分子）の構造'!O$48</f>
        <v>69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613</v>
      </c>
      <c r="C49" s="161"/>
      <c r="D49" s="161"/>
      <c r="E49" s="161">
        <f>'実質公債費比率（分子）の構造'!L$45</f>
        <v>594</v>
      </c>
      <c r="F49" s="161"/>
      <c r="G49" s="161"/>
      <c r="H49" s="161">
        <f>'実質公債費比率（分子）の構造'!M$45</f>
        <v>553</v>
      </c>
      <c r="I49" s="161"/>
      <c r="J49" s="161"/>
      <c r="K49" s="161">
        <f>'実質公債費比率（分子）の構造'!N$45</f>
        <v>519</v>
      </c>
      <c r="L49" s="161"/>
      <c r="M49" s="161"/>
      <c r="N49" s="161">
        <f>'実質公債費比率（分子）の構造'!O$45</f>
        <v>479</v>
      </c>
      <c r="O49" s="161"/>
      <c r="P49" s="161"/>
    </row>
    <row r="50" spans="1:16">
      <c r="A50" s="161" t="s">
        <v>65</v>
      </c>
      <c r="B50" s="161" t="e">
        <f>NA()</f>
        <v>#N/A</v>
      </c>
      <c r="C50" s="161">
        <f>IF(ISNUMBER('実質公債費比率（分子）の構造'!K$53),'実質公債費比率（分子）の構造'!K$53,NA())</f>
        <v>220</v>
      </c>
      <c r="D50" s="161" t="e">
        <f>NA()</f>
        <v>#N/A</v>
      </c>
      <c r="E50" s="161" t="e">
        <f>NA()</f>
        <v>#N/A</v>
      </c>
      <c r="F50" s="161">
        <f>IF(ISNUMBER('実質公債費比率（分子）の構造'!L$53),'実質公債費比率（分子）の構造'!L$53,NA())</f>
        <v>193</v>
      </c>
      <c r="G50" s="161" t="e">
        <f>NA()</f>
        <v>#N/A</v>
      </c>
      <c r="H50" s="161" t="e">
        <f>NA()</f>
        <v>#N/A</v>
      </c>
      <c r="I50" s="161">
        <f>IF(ISNUMBER('実質公債費比率（分子）の構造'!M$53),'実質公債費比率（分子）の構造'!M$53,NA())</f>
        <v>177</v>
      </c>
      <c r="J50" s="161" t="e">
        <f>NA()</f>
        <v>#N/A</v>
      </c>
      <c r="K50" s="161" t="e">
        <f>NA()</f>
        <v>#N/A</v>
      </c>
      <c r="L50" s="161">
        <f>IF(ISNUMBER('実質公債費比率（分子）の構造'!N$53),'実質公債費比率（分子）の構造'!N$53,NA())</f>
        <v>166</v>
      </c>
      <c r="M50" s="161" t="e">
        <f>NA()</f>
        <v>#N/A</v>
      </c>
      <c r="N50" s="161" t="e">
        <f>NA()</f>
        <v>#N/A</v>
      </c>
      <c r="O50" s="161">
        <f>IF(ISNUMBER('実質公債費比率（分子）の構造'!O$53),'実質公債費比率（分子）の構造'!O$53,NA())</f>
        <v>147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3682</v>
      </c>
      <c r="E56" s="160"/>
      <c r="F56" s="160"/>
      <c r="G56" s="160">
        <f>'将来負担比率（分子）の構造'!J$52</f>
        <v>3589</v>
      </c>
      <c r="H56" s="160"/>
      <c r="I56" s="160"/>
      <c r="J56" s="160">
        <f>'将来負担比率（分子）の構造'!K$52</f>
        <v>3572</v>
      </c>
      <c r="K56" s="160"/>
      <c r="L56" s="160"/>
      <c r="M56" s="160">
        <f>'将来負担比率（分子）の構造'!L$52</f>
        <v>3628</v>
      </c>
      <c r="N56" s="160"/>
      <c r="O56" s="160"/>
      <c r="P56" s="160">
        <f>'将来負担比率（分子）の構造'!M$52</f>
        <v>3640</v>
      </c>
    </row>
    <row r="57" spans="1:16">
      <c r="A57" s="160" t="s">
        <v>36</v>
      </c>
      <c r="B57" s="160"/>
      <c r="C57" s="160"/>
      <c r="D57" s="160">
        <f>'将来負担比率（分子）の構造'!I$51</f>
        <v>413</v>
      </c>
      <c r="E57" s="160"/>
      <c r="F57" s="160"/>
      <c r="G57" s="160">
        <f>'将来負担比率（分子）の構造'!J$51</f>
        <v>354</v>
      </c>
      <c r="H57" s="160"/>
      <c r="I57" s="160"/>
      <c r="J57" s="160">
        <f>'将来負担比率（分子）の構造'!K$51</f>
        <v>308</v>
      </c>
      <c r="K57" s="160"/>
      <c r="L57" s="160"/>
      <c r="M57" s="160">
        <f>'将来負担比率（分子）の構造'!L$51</f>
        <v>269</v>
      </c>
      <c r="N57" s="160"/>
      <c r="O57" s="160"/>
      <c r="P57" s="160">
        <f>'将来負担比率（分子）の構造'!M$51</f>
        <v>235</v>
      </c>
    </row>
    <row r="58" spans="1:16">
      <c r="A58" s="160" t="s">
        <v>35</v>
      </c>
      <c r="B58" s="160"/>
      <c r="C58" s="160"/>
      <c r="D58" s="160">
        <f>'将来負担比率（分子）の構造'!I$50</f>
        <v>3990</v>
      </c>
      <c r="E58" s="160"/>
      <c r="F58" s="160"/>
      <c r="G58" s="160">
        <f>'将来負担比率（分子）の構造'!J$50</f>
        <v>4249</v>
      </c>
      <c r="H58" s="160"/>
      <c r="I58" s="160"/>
      <c r="J58" s="160">
        <f>'将来負担比率（分子）の構造'!K$50</f>
        <v>4149</v>
      </c>
      <c r="K58" s="160"/>
      <c r="L58" s="160"/>
      <c r="M58" s="160">
        <f>'将来負担比率（分子）の構造'!L$50</f>
        <v>4318</v>
      </c>
      <c r="N58" s="160"/>
      <c r="O58" s="160"/>
      <c r="P58" s="160">
        <f>'将来負担比率（分子）の構造'!M$50</f>
        <v>4402</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877</v>
      </c>
      <c r="C62" s="160"/>
      <c r="D62" s="160"/>
      <c r="E62" s="160">
        <f>'将来負担比率（分子）の構造'!J$45</f>
        <v>822</v>
      </c>
      <c r="F62" s="160"/>
      <c r="G62" s="160"/>
      <c r="H62" s="160">
        <f>'将来負担比率（分子）の構造'!K$45</f>
        <v>755</v>
      </c>
      <c r="I62" s="160"/>
      <c r="J62" s="160"/>
      <c r="K62" s="160">
        <f>'将来負担比率（分子）の構造'!L$45</f>
        <v>733</v>
      </c>
      <c r="L62" s="160"/>
      <c r="M62" s="160"/>
      <c r="N62" s="160">
        <f>'将来負担比率（分子）の構造'!M$45</f>
        <v>713</v>
      </c>
      <c r="O62" s="160"/>
      <c r="P62" s="160"/>
    </row>
    <row r="63" spans="1:16">
      <c r="A63" s="160" t="s">
        <v>28</v>
      </c>
      <c r="B63" s="160">
        <f>'将来負担比率（分子）の構造'!I$44</f>
        <v>62</v>
      </c>
      <c r="C63" s="160"/>
      <c r="D63" s="160"/>
      <c r="E63" s="160">
        <f>'将来負担比率（分子）の構造'!J$44</f>
        <v>120</v>
      </c>
      <c r="F63" s="160"/>
      <c r="G63" s="160"/>
      <c r="H63" s="160">
        <f>'将来負担比率（分子）の構造'!K$44</f>
        <v>107</v>
      </c>
      <c r="I63" s="160"/>
      <c r="J63" s="160"/>
      <c r="K63" s="160">
        <f>'将来負担比率（分子）の構造'!L$44</f>
        <v>142</v>
      </c>
      <c r="L63" s="160"/>
      <c r="M63" s="160"/>
      <c r="N63" s="160">
        <f>'将来負担比率（分子）の構造'!M$44</f>
        <v>127</v>
      </c>
      <c r="O63" s="160"/>
      <c r="P63" s="160"/>
    </row>
    <row r="64" spans="1:16">
      <c r="A64" s="160" t="s">
        <v>27</v>
      </c>
      <c r="B64" s="160">
        <f>'将来負担比率（分子）の構造'!I$43</f>
        <v>757</v>
      </c>
      <c r="C64" s="160"/>
      <c r="D64" s="160"/>
      <c r="E64" s="160">
        <f>'将来負担比率（分子）の構造'!J$43</f>
        <v>716</v>
      </c>
      <c r="F64" s="160"/>
      <c r="G64" s="160"/>
      <c r="H64" s="160">
        <f>'将来負担比率（分子）の構造'!K$43</f>
        <v>214</v>
      </c>
      <c r="I64" s="160"/>
      <c r="J64" s="160"/>
      <c r="K64" s="160">
        <f>'将来負担比率（分子）の構造'!L$43</f>
        <v>586</v>
      </c>
      <c r="L64" s="160"/>
      <c r="M64" s="160"/>
      <c r="N64" s="160">
        <f>'将来負担比率（分子）の構造'!M$43</f>
        <v>563</v>
      </c>
      <c r="O64" s="160"/>
      <c r="P64" s="160"/>
    </row>
    <row r="65" spans="1:16">
      <c r="A65" s="160" t="s">
        <v>26</v>
      </c>
      <c r="B65" s="160">
        <f>'将来負担比率（分子）の構造'!I$42</f>
        <v>58</v>
      </c>
      <c r="C65" s="160"/>
      <c r="D65" s="160"/>
      <c r="E65" s="160">
        <f>'将来負担比率（分子）の構造'!J$42</f>
        <v>39</v>
      </c>
      <c r="F65" s="160"/>
      <c r="G65" s="160"/>
      <c r="H65" s="160">
        <f>'将来負担比率（分子）の構造'!K$42</f>
        <v>29</v>
      </c>
      <c r="I65" s="160"/>
      <c r="J65" s="160"/>
      <c r="K65" s="160">
        <f>'将来負担比率（分子）の構造'!L$42</f>
        <v>20</v>
      </c>
      <c r="L65" s="160"/>
      <c r="M65" s="160"/>
      <c r="N65" s="160">
        <f>'将来負担比率（分子）の構造'!M$42</f>
        <v>11</v>
      </c>
      <c r="O65" s="160"/>
      <c r="P65" s="160"/>
    </row>
    <row r="66" spans="1:16">
      <c r="A66" s="160" t="s">
        <v>25</v>
      </c>
      <c r="B66" s="160">
        <f>'将来負担比率（分子）の構造'!I$41</f>
        <v>4592</v>
      </c>
      <c r="C66" s="160"/>
      <c r="D66" s="160"/>
      <c r="E66" s="160">
        <f>'将来負担比率（分子）の構造'!J$41</f>
        <v>4600</v>
      </c>
      <c r="F66" s="160"/>
      <c r="G66" s="160"/>
      <c r="H66" s="160">
        <f>'将来負担比率（分子）の構造'!K$41</f>
        <v>4713</v>
      </c>
      <c r="I66" s="160"/>
      <c r="J66" s="160"/>
      <c r="K66" s="160">
        <f>'将来負担比率（分子）の構造'!L$41</f>
        <v>4754</v>
      </c>
      <c r="L66" s="160"/>
      <c r="M66" s="160"/>
      <c r="N66" s="160">
        <f>'将来負担比率（分子）の構造'!M$41</f>
        <v>4743</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1960</v>
      </c>
      <c r="C72" s="164">
        <f>基金残高に係る経年分析!G55</f>
        <v>1750</v>
      </c>
      <c r="D72" s="164">
        <f>基金残高に係る経年分析!H55</f>
        <v>1121</v>
      </c>
    </row>
    <row r="73" spans="1:16">
      <c r="A73" s="163" t="s">
        <v>72</v>
      </c>
      <c r="B73" s="164">
        <f>基金残高に係る経年分析!F56</f>
        <v>494</v>
      </c>
      <c r="C73" s="164">
        <f>基金残高に係る経年分析!G56</f>
        <v>563</v>
      </c>
      <c r="D73" s="164">
        <f>基金残高に係る経年分析!H56</f>
        <v>736</v>
      </c>
    </row>
    <row r="74" spans="1:16">
      <c r="A74" s="163" t="s">
        <v>73</v>
      </c>
      <c r="B74" s="164">
        <f>基金残高に係る経年分析!F57</f>
        <v>1662</v>
      </c>
      <c r="C74" s="164">
        <f>基金残高に係る経年分析!G57</f>
        <v>1935</v>
      </c>
      <c r="D74" s="164">
        <f>基金残高に係る経年分析!H57</f>
        <v>2465</v>
      </c>
    </row>
  </sheetData>
  <sheetProtection algorithmName="SHA-512" hashValue="hHX3cR+ZDATguhOs4Nh6ozR5xBiOtzwZvMSpnyeICgcPXfsN62iqMlsQyQvp6DqkhMYotgdzaaNbLdePfT13SQ==" saltValue="iDpPivpXza6XUE8DBFDY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dimension ref="A1:WZM191"/>
  <sheetViews>
    <sheetView topLeftCell="A70" workbookViewId="0">
      <selection activeCell="AR97" sqref="AR97"/>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c r="A1" s="1237"/>
      <c r="B1" s="1238"/>
      <c r="DD1" s="1239"/>
      <c r="DE1" s="1239"/>
    </row>
    <row r="2" spans="1:143">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581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582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c r="B43" s="1246"/>
      <c r="AN43" s="1255" t="s">
        <v>583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584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556</v>
      </c>
      <c r="BQ50" s="1271"/>
      <c r="BR50" s="1271"/>
      <c r="BS50" s="1271"/>
      <c r="BT50" s="1271"/>
      <c r="BU50" s="1271"/>
      <c r="BV50" s="1271"/>
      <c r="BW50" s="1271"/>
      <c r="BX50" s="1271" t="s">
        <v>557</v>
      </c>
      <c r="BY50" s="1271"/>
      <c r="BZ50" s="1271"/>
      <c r="CA50" s="1271"/>
      <c r="CB50" s="1271"/>
      <c r="CC50" s="1271"/>
      <c r="CD50" s="1271"/>
      <c r="CE50" s="1271"/>
      <c r="CF50" s="1271" t="s">
        <v>558</v>
      </c>
      <c r="CG50" s="1271"/>
      <c r="CH50" s="1271"/>
      <c r="CI50" s="1271"/>
      <c r="CJ50" s="1271"/>
      <c r="CK50" s="1271"/>
      <c r="CL50" s="1271"/>
      <c r="CM50" s="1271"/>
      <c r="CN50" s="1271" t="s">
        <v>559</v>
      </c>
      <c r="CO50" s="1271"/>
      <c r="CP50" s="1271"/>
      <c r="CQ50" s="1271"/>
      <c r="CR50" s="1271"/>
      <c r="CS50" s="1271"/>
      <c r="CT50" s="1271"/>
      <c r="CU50" s="1271"/>
      <c r="CV50" s="1271" t="s">
        <v>560</v>
      </c>
      <c r="CW50" s="1271"/>
      <c r="CX50" s="1271"/>
      <c r="CY50" s="1271"/>
      <c r="CZ50" s="1271"/>
      <c r="DA50" s="1271"/>
      <c r="DB50" s="1271"/>
      <c r="DC50" s="1271"/>
    </row>
    <row r="51" spans="1:109">
      <c r="B51" s="1246"/>
      <c r="G51" s="1272"/>
      <c r="H51" s="1272"/>
      <c r="I51" s="1273"/>
      <c r="J51" s="1273"/>
      <c r="K51" s="1274"/>
      <c r="L51" s="1274"/>
      <c r="M51" s="1274"/>
      <c r="N51" s="1274"/>
      <c r="AM51" s="1264"/>
      <c r="AN51" s="1275" t="s">
        <v>585</v>
      </c>
      <c r="AO51" s="1275"/>
      <c r="AP51" s="1275"/>
      <c r="AQ51" s="1275"/>
      <c r="AR51" s="1275"/>
      <c r="AS51" s="1275"/>
      <c r="AT51" s="1275"/>
      <c r="AU51" s="1275"/>
      <c r="AV51" s="1275"/>
      <c r="AW51" s="1275"/>
      <c r="AX51" s="1275"/>
      <c r="AY51" s="1275"/>
      <c r="AZ51" s="1275"/>
      <c r="BA51" s="1275"/>
      <c r="BB51" s="1275" t="s">
        <v>586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587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46.2</v>
      </c>
      <c r="CG53" s="1277"/>
      <c r="CH53" s="1277"/>
      <c r="CI53" s="1277"/>
      <c r="CJ53" s="1277"/>
      <c r="CK53" s="1277"/>
      <c r="CL53" s="1277"/>
      <c r="CM53" s="1277"/>
      <c r="CN53" s="1277">
        <v>57.6</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588</v>
      </c>
      <c r="AO55" s="1271"/>
      <c r="AP55" s="1271"/>
      <c r="AQ55" s="1271"/>
      <c r="AR55" s="1271"/>
      <c r="AS55" s="1271"/>
      <c r="AT55" s="1271"/>
      <c r="AU55" s="1271"/>
      <c r="AV55" s="1271"/>
      <c r="AW55" s="1271"/>
      <c r="AX55" s="1271"/>
      <c r="AY55" s="1271"/>
      <c r="AZ55" s="1271"/>
      <c r="BA55" s="1271"/>
      <c r="BB55" s="1275" t="s">
        <v>586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587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55.3</v>
      </c>
      <c r="CG57" s="1277"/>
      <c r="CH57" s="1277"/>
      <c r="CI57" s="1277"/>
      <c r="CJ57" s="1277"/>
      <c r="CK57" s="1277"/>
      <c r="CL57" s="1277"/>
      <c r="CM57" s="1277"/>
      <c r="CN57" s="1277">
        <v>56.3</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589</v>
      </c>
    </row>
    <row r="64" spans="1:109">
      <c r="B64" s="1246"/>
      <c r="G64" s="1253"/>
      <c r="I64" s="1287"/>
      <c r="J64" s="1287"/>
      <c r="K64" s="1287"/>
      <c r="L64" s="1287"/>
      <c r="M64" s="1287"/>
      <c r="N64" s="1288"/>
      <c r="AM64" s="1253"/>
      <c r="AN64" s="1253" t="s">
        <v>582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590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584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556</v>
      </c>
      <c r="BQ72" s="1271"/>
      <c r="BR72" s="1271"/>
      <c r="BS72" s="1271"/>
      <c r="BT72" s="1271"/>
      <c r="BU72" s="1271"/>
      <c r="BV72" s="1271"/>
      <c r="BW72" s="1271"/>
      <c r="BX72" s="1271" t="s">
        <v>557</v>
      </c>
      <c r="BY72" s="1271"/>
      <c r="BZ72" s="1271"/>
      <c r="CA72" s="1271"/>
      <c r="CB72" s="1271"/>
      <c r="CC72" s="1271"/>
      <c r="CD72" s="1271"/>
      <c r="CE72" s="1271"/>
      <c r="CF72" s="1271" t="s">
        <v>558</v>
      </c>
      <c r="CG72" s="1271"/>
      <c r="CH72" s="1271"/>
      <c r="CI72" s="1271"/>
      <c r="CJ72" s="1271"/>
      <c r="CK72" s="1271"/>
      <c r="CL72" s="1271"/>
      <c r="CM72" s="1271"/>
      <c r="CN72" s="1271" t="s">
        <v>559</v>
      </c>
      <c r="CO72" s="1271"/>
      <c r="CP72" s="1271"/>
      <c r="CQ72" s="1271"/>
      <c r="CR72" s="1271"/>
      <c r="CS72" s="1271"/>
      <c r="CT72" s="1271"/>
      <c r="CU72" s="1271"/>
      <c r="CV72" s="1271" t="s">
        <v>560</v>
      </c>
      <c r="CW72" s="1271"/>
      <c r="CX72" s="1271"/>
      <c r="CY72" s="1271"/>
      <c r="CZ72" s="1271"/>
      <c r="DA72" s="1271"/>
      <c r="DB72" s="1271"/>
      <c r="DC72" s="1271"/>
    </row>
    <row r="73" spans="2:107">
      <c r="B73" s="1246"/>
      <c r="G73" s="1272"/>
      <c r="H73" s="1272"/>
      <c r="I73" s="1272"/>
      <c r="J73" s="1272"/>
      <c r="K73" s="1294"/>
      <c r="L73" s="1294"/>
      <c r="M73" s="1294"/>
      <c r="N73" s="1294"/>
      <c r="AM73" s="1264"/>
      <c r="AN73" s="1275" t="s">
        <v>585</v>
      </c>
      <c r="AO73" s="1275"/>
      <c r="AP73" s="1275"/>
      <c r="AQ73" s="1275"/>
      <c r="AR73" s="1275"/>
      <c r="AS73" s="1275"/>
      <c r="AT73" s="1275"/>
      <c r="AU73" s="1275"/>
      <c r="AV73" s="1275"/>
      <c r="AW73" s="1275"/>
      <c r="AX73" s="1275"/>
      <c r="AY73" s="1275"/>
      <c r="AZ73" s="1275"/>
      <c r="BA73" s="1275"/>
      <c r="BB73" s="1275" t="s">
        <v>586</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591</v>
      </c>
      <c r="BC75" s="1275"/>
      <c r="BD75" s="1275"/>
      <c r="BE75" s="1275"/>
      <c r="BF75" s="1275"/>
      <c r="BG75" s="1275"/>
      <c r="BH75" s="1275"/>
      <c r="BI75" s="1275"/>
      <c r="BJ75" s="1275"/>
      <c r="BK75" s="1275"/>
      <c r="BL75" s="1275"/>
      <c r="BM75" s="1275"/>
      <c r="BN75" s="1275"/>
      <c r="BO75" s="1275"/>
      <c r="BP75" s="1277">
        <v>10.3</v>
      </c>
      <c r="BQ75" s="1277"/>
      <c r="BR75" s="1277"/>
      <c r="BS75" s="1277"/>
      <c r="BT75" s="1277"/>
      <c r="BU75" s="1277"/>
      <c r="BV75" s="1277"/>
      <c r="BW75" s="1277"/>
      <c r="BX75" s="1277">
        <v>8.8000000000000007</v>
      </c>
      <c r="BY75" s="1277"/>
      <c r="BZ75" s="1277"/>
      <c r="CA75" s="1277"/>
      <c r="CB75" s="1277"/>
      <c r="CC75" s="1277"/>
      <c r="CD75" s="1277"/>
      <c r="CE75" s="1277"/>
      <c r="CF75" s="1277">
        <v>7.8</v>
      </c>
      <c r="CG75" s="1277"/>
      <c r="CH75" s="1277"/>
      <c r="CI75" s="1277"/>
      <c r="CJ75" s="1277"/>
      <c r="CK75" s="1277"/>
      <c r="CL75" s="1277"/>
      <c r="CM75" s="1277"/>
      <c r="CN75" s="1277">
        <v>7.2</v>
      </c>
      <c r="CO75" s="1277"/>
      <c r="CP75" s="1277"/>
      <c r="CQ75" s="1277"/>
      <c r="CR75" s="1277"/>
      <c r="CS75" s="1277"/>
      <c r="CT75" s="1277"/>
      <c r="CU75" s="1277"/>
      <c r="CV75" s="1277">
        <v>6.6</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588</v>
      </c>
      <c r="AO77" s="1271"/>
      <c r="AP77" s="1271"/>
      <c r="AQ77" s="1271"/>
      <c r="AR77" s="1271"/>
      <c r="AS77" s="1271"/>
      <c r="AT77" s="1271"/>
      <c r="AU77" s="1271"/>
      <c r="AV77" s="1271"/>
      <c r="AW77" s="1271"/>
      <c r="AX77" s="1271"/>
      <c r="AY77" s="1271"/>
      <c r="AZ77" s="1271"/>
      <c r="BA77" s="1271"/>
      <c r="BB77" s="1275" t="s">
        <v>586</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591</v>
      </c>
      <c r="BC79" s="1275"/>
      <c r="BD79" s="1275"/>
      <c r="BE79" s="1275"/>
      <c r="BF79" s="1275"/>
      <c r="BG79" s="1275"/>
      <c r="BH79" s="1275"/>
      <c r="BI79" s="1275"/>
      <c r="BJ79" s="1275"/>
      <c r="BK79" s="1275"/>
      <c r="BL79" s="1275"/>
      <c r="BM79" s="1275"/>
      <c r="BN79" s="1275"/>
      <c r="BO79" s="1275"/>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c r="DD86" s="1239"/>
      <c r="DE86" s="1239"/>
    </row>
    <row r="87" spans="2:109">
      <c r="K87" s="1297"/>
      <c r="AQ87" s="1297"/>
      <c r="BC87" s="1297"/>
      <c r="BO87" s="1297"/>
      <c r="CA87" s="1297"/>
      <c r="CM87" s="1297"/>
      <c r="CY87" s="1297"/>
      <c r="DD87" s="1239"/>
      <c r="DE87" s="1239"/>
    </row>
    <row r="88" spans="2:109">
      <c r="DD88" s="1239"/>
      <c r="DE88" s="1239"/>
    </row>
    <row r="89" spans="2:109">
      <c r="DD89" s="1239"/>
      <c r="DE89" s="1239"/>
    </row>
    <row r="90" spans="2:109">
      <c r="DD90" s="1239"/>
      <c r="DE90" s="1239"/>
    </row>
    <row r="91" spans="2:109">
      <c r="DD91" s="1239"/>
      <c r="DE91" s="1239"/>
    </row>
    <row r="92" spans="2:109">
      <c r="DD92" s="1239"/>
      <c r="DE92" s="1239"/>
    </row>
    <row r="93" spans="2:109">
      <c r="DD93" s="1239"/>
      <c r="DE93" s="1239"/>
    </row>
    <row r="94" spans="2:109">
      <c r="DD94" s="1239"/>
      <c r="DE94" s="1239"/>
    </row>
    <row r="95" spans="2:109">
      <c r="DD95" s="1239"/>
      <c r="DE95" s="1239"/>
    </row>
    <row r="96" spans="2:109">
      <c r="DD96" s="1239"/>
      <c r="DE96" s="1239"/>
    </row>
    <row r="97" spans="108:109">
      <c r="DD97" s="1239"/>
      <c r="DE97" s="1239"/>
    </row>
    <row r="98" spans="108:109">
      <c r="DD98" s="1239"/>
      <c r="DE98" s="1239"/>
    </row>
    <row r="99" spans="108:109">
      <c r="DD99" s="1239"/>
      <c r="DE99" s="1239"/>
    </row>
    <row r="100" spans="108:109">
      <c r="DD100" s="1239"/>
      <c r="DE100" s="1239"/>
    </row>
    <row r="101" spans="108:109">
      <c r="DD101" s="1239"/>
      <c r="DE101" s="1239"/>
    </row>
    <row r="102" spans="108:109">
      <c r="DD102" s="1239"/>
      <c r="DE102" s="1239"/>
    </row>
    <row r="103" spans="108:109">
      <c r="DD103" s="1239"/>
      <c r="DE103" s="1239"/>
    </row>
    <row r="104" spans="108:109">
      <c r="DD104" s="1239"/>
      <c r="DE104" s="1239"/>
    </row>
    <row r="105" spans="108:109">
      <c r="DD105" s="1239"/>
      <c r="DE105" s="1239"/>
    </row>
    <row r="106" spans="108:109">
      <c r="DD106" s="1239"/>
      <c r="DE106" s="1239"/>
    </row>
    <row r="107" spans="108:109">
      <c r="DD107" s="1239"/>
      <c r="DE107" s="1239"/>
    </row>
    <row r="108" spans="108:109">
      <c r="DD108" s="1239"/>
      <c r="DE108" s="1239"/>
    </row>
    <row r="109" spans="108:109">
      <c r="DD109" s="1239"/>
      <c r="DE109" s="1239"/>
    </row>
    <row r="110" spans="108:109">
      <c r="DD110" s="1239"/>
      <c r="DE110" s="1239"/>
    </row>
    <row r="111" spans="108:109">
      <c r="DD111" s="1239"/>
      <c r="DE111" s="1239"/>
    </row>
    <row r="112" spans="108:109">
      <c r="DD112" s="1239"/>
      <c r="DE112" s="1239"/>
    </row>
    <row r="113" spans="108:109">
      <c r="DD113" s="1239"/>
      <c r="DE113" s="1239"/>
    </row>
    <row r="114" spans="108:109">
      <c r="DD114" s="1239"/>
      <c r="DE114" s="1239"/>
    </row>
    <row r="115" spans="108:109">
      <c r="DD115" s="1239"/>
      <c r="DE115" s="1239"/>
    </row>
    <row r="116" spans="108:109">
      <c r="DD116" s="1239"/>
      <c r="DE116" s="1239"/>
    </row>
    <row r="117" spans="108:109">
      <c r="DD117" s="1239"/>
      <c r="DE117" s="1239"/>
    </row>
    <row r="118" spans="108:109">
      <c r="DD118" s="1239"/>
      <c r="DE118" s="1239"/>
    </row>
    <row r="119" spans="108:109">
      <c r="DD119" s="1239"/>
      <c r="DE119" s="1239"/>
    </row>
    <row r="120" spans="108:109">
      <c r="DD120" s="1239"/>
      <c r="DE120" s="1239"/>
    </row>
    <row r="121" spans="108:109">
      <c r="DD121" s="1239"/>
      <c r="DE121" s="1239"/>
    </row>
    <row r="122" spans="108:109">
      <c r="DD122" s="1239"/>
      <c r="DE122" s="1239"/>
    </row>
    <row r="123" spans="108:109">
      <c r="DD123" s="1239"/>
      <c r="DE123" s="1239"/>
    </row>
    <row r="124" spans="108:109">
      <c r="DD124" s="1239"/>
      <c r="DE124" s="1239"/>
    </row>
    <row r="125" spans="108:109">
      <c r="DD125" s="1239"/>
      <c r="DE125" s="1239"/>
    </row>
    <row r="126" spans="108:109">
      <c r="DD126" s="1239"/>
      <c r="DE126" s="1239"/>
    </row>
    <row r="127" spans="108:109">
      <c r="DD127" s="1239"/>
      <c r="DE127" s="1239"/>
    </row>
    <row r="128" spans="108:109">
      <c r="DD128" s="1239"/>
      <c r="DE128" s="1239"/>
    </row>
    <row r="129" spans="108:109">
      <c r="DD129" s="1239"/>
      <c r="DE129" s="1239"/>
    </row>
    <row r="130" spans="108:109">
      <c r="DD130" s="1239"/>
      <c r="DE130" s="1239"/>
    </row>
    <row r="131" spans="108:109">
      <c r="DD131" s="1239"/>
      <c r="DE131" s="1239"/>
    </row>
    <row r="132" spans="108:109">
      <c r="DD132" s="1239"/>
      <c r="DE132" s="1239"/>
    </row>
    <row r="133" spans="108:109">
      <c r="DD133" s="1239"/>
      <c r="DE133" s="1239"/>
    </row>
    <row r="134" spans="108:109">
      <c r="DD134" s="1239"/>
      <c r="DE134" s="1239"/>
    </row>
    <row r="135" spans="108:109">
      <c r="DD135" s="1239"/>
      <c r="DE135" s="1239"/>
    </row>
    <row r="136" spans="108:109">
      <c r="DD136" s="1239"/>
      <c r="DE136" s="1239"/>
    </row>
    <row r="137" spans="108:109">
      <c r="DD137" s="1239"/>
      <c r="DE137" s="1239"/>
    </row>
    <row r="138" spans="108:109">
      <c r="DD138" s="1239"/>
      <c r="DE138" s="1239"/>
    </row>
    <row r="139" spans="108:109">
      <c r="DD139" s="1239"/>
      <c r="DE139" s="1239"/>
    </row>
    <row r="140" spans="108:109">
      <c r="DD140" s="1239"/>
      <c r="DE140" s="1239"/>
    </row>
    <row r="141" spans="108:109">
      <c r="DD141" s="1239"/>
      <c r="DE141" s="1239"/>
    </row>
    <row r="142" spans="108:109">
      <c r="DD142" s="1239"/>
      <c r="DE142" s="1239"/>
    </row>
    <row r="143" spans="108:109">
      <c r="DD143" s="1239"/>
      <c r="DE143" s="1239"/>
    </row>
    <row r="144" spans="108:109">
      <c r="DD144" s="1239"/>
      <c r="DE144" s="1239"/>
    </row>
    <row r="145" spans="108:109">
      <c r="DD145" s="1239"/>
      <c r="DE145" s="1239"/>
    </row>
    <row r="146" spans="108:109">
      <c r="DD146" s="1239"/>
      <c r="DE146" s="1239"/>
    </row>
    <row r="147" spans="108:109">
      <c r="DD147" s="1239"/>
      <c r="DE147" s="1239"/>
    </row>
    <row r="148" spans="108:109">
      <c r="DD148" s="1239"/>
      <c r="DE148" s="1239"/>
    </row>
    <row r="149" spans="108:109">
      <c r="DD149" s="1239"/>
      <c r="DE149" s="1239"/>
    </row>
    <row r="150" spans="108:109">
      <c r="DD150" s="1239"/>
      <c r="DE150" s="1239"/>
    </row>
    <row r="151" spans="108:109">
      <c r="DD151" s="1239"/>
      <c r="DE151" s="1239"/>
    </row>
    <row r="152" spans="108:109">
      <c r="DD152" s="1239"/>
      <c r="DE152" s="1239"/>
    </row>
    <row r="153" spans="108:109">
      <c r="DD153" s="1239"/>
      <c r="DE153" s="1239"/>
    </row>
    <row r="154" spans="108:109">
      <c r="DD154" s="1239"/>
      <c r="DE154" s="1239"/>
    </row>
    <row r="155" spans="108:109">
      <c r="DD155" s="1239"/>
      <c r="DE155" s="1239"/>
    </row>
    <row r="156" spans="108:109">
      <c r="DD156" s="1239"/>
      <c r="DE156" s="1239"/>
    </row>
    <row r="157" spans="108:109">
      <c r="DD157" s="1239"/>
      <c r="DE157" s="1239"/>
    </row>
    <row r="158" spans="108:109">
      <c r="DD158" s="1239"/>
      <c r="DE158" s="1239"/>
    </row>
    <row r="159" spans="108:109">
      <c r="DD159" s="1239"/>
      <c r="DE159" s="1239"/>
    </row>
    <row r="160" spans="108:109">
      <c r="DD160" s="1239"/>
      <c r="DE160" s="1239"/>
    </row>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sheetData>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DR135"/>
  <sheetViews>
    <sheetView topLeftCell="A7" workbookViewId="0">
      <selection activeCell="AK22" sqref="AK22"/>
    </sheetView>
  </sheetViews>
  <sheetFormatPr defaultColWidth="0" defaultRowHeight="13.5" customHeight="1" zeroHeight="1"/>
  <cols>
    <col min="1" max="34" width="2.5" style="271" customWidth="1"/>
    <col min="35" max="122" width="2.5" style="270" customWidth="1"/>
    <col min="123" max="16384" width="2.5" style="270" hidden="1"/>
  </cols>
  <sheetData>
    <row r="1" spans="2:34">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row r="93" spans="25:34"/>
    <row r="94" spans="25:34">
      <c r="AF94" s="270"/>
      <c r="AG94" s="270"/>
      <c r="AH94" s="270"/>
    </row>
    <row r="95" spans="25:34">
      <c r="AH95" s="270"/>
    </row>
    <row r="96" spans="25:34"/>
    <row r="97" spans="33:34"/>
    <row r="98" spans="33:34"/>
    <row r="99" spans="33:34"/>
    <row r="100" spans="33:34"/>
    <row r="101" spans="33:34">
      <c r="AH101" s="270"/>
    </row>
    <row r="102" spans="33:34"/>
    <row r="103" spans="33:34"/>
    <row r="104" spans="33:34">
      <c r="AG104" s="270"/>
      <c r="AH104" s="270"/>
    </row>
    <row r="105" spans="33:34"/>
    <row r="106" spans="33:34"/>
    <row r="107" spans="33:34"/>
    <row r="108" spans="33:34"/>
    <row r="109" spans="33:34"/>
    <row r="110" spans="33:34"/>
    <row r="111" spans="33:34"/>
    <row r="112" spans="33:34"/>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592</v>
      </c>
    </row>
    <row r="126" spans="34:122" ht="13.5" hidden="1" customHeight="1"/>
    <row r="127" spans="34:122" ht="13.5" hidden="1" customHeight="1"/>
    <row r="128" spans="34:122" ht="13.5" hidden="1" customHeight="1"/>
    <row r="129"/>
    <row r="130"/>
    <row r="131"/>
    <row r="132"/>
    <row r="133"/>
    <row r="134"/>
    <row r="135"/>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DR135"/>
  <sheetViews>
    <sheetView workbookViewId="0">
      <selection activeCell="BH19" sqref="BH19"/>
    </sheetView>
  </sheetViews>
  <sheetFormatPr defaultColWidth="0" defaultRowHeight="13.5" customHeight="1" zeroHeight="1"/>
  <cols>
    <col min="1" max="34" width="2.5" style="271" customWidth="1"/>
    <col min="35" max="122" width="2.5" style="270" customWidth="1"/>
    <col min="123" max="16384" width="2.5" style="270" hidden="1"/>
  </cols>
  <sheetData>
    <row r="1" spans="2:34">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row r="93" spans="25:34"/>
    <row r="94" spans="25:34">
      <c r="AF94" s="270"/>
      <c r="AG94" s="270"/>
      <c r="AH94" s="270"/>
    </row>
    <row r="95" spans="25:34">
      <c r="AH95" s="270"/>
    </row>
    <row r="96" spans="25:34"/>
    <row r="97" spans="33:34"/>
    <row r="98" spans="33:34"/>
    <row r="99" spans="33:34"/>
    <row r="100" spans="33:34"/>
    <row r="101" spans="33:34">
      <c r="AH101" s="270"/>
    </row>
    <row r="102" spans="33:34"/>
    <row r="103" spans="33:34"/>
    <row r="104" spans="33:34">
      <c r="AG104" s="270"/>
      <c r="AH104" s="270"/>
    </row>
    <row r="105" spans="33:34"/>
    <row r="106" spans="33:34"/>
    <row r="107" spans="33:34"/>
    <row r="108" spans="33:34"/>
    <row r="109" spans="33:34"/>
    <row r="110" spans="33:34"/>
    <row r="111" spans="33:34"/>
    <row r="112" spans="33:34"/>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593</v>
      </c>
    </row>
    <row r="126" spans="34:122" ht="13.5" hidden="1" customHeight="1"/>
    <row r="127" spans="34:122" ht="13.5" hidden="1" customHeight="1"/>
    <row r="128" spans="34:122" ht="13.5" hidden="1" customHeight="1"/>
    <row r="129"/>
    <row r="130"/>
    <row r="131"/>
    <row r="132"/>
    <row r="133"/>
    <row r="134"/>
    <row r="135"/>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568514</v>
      </c>
      <c r="S5" s="611"/>
      <c r="T5" s="611"/>
      <c r="U5" s="611"/>
      <c r="V5" s="611"/>
      <c r="W5" s="611"/>
      <c r="X5" s="611"/>
      <c r="Y5" s="612"/>
      <c r="Z5" s="613">
        <v>10.199999999999999</v>
      </c>
      <c r="AA5" s="613"/>
      <c r="AB5" s="613"/>
      <c r="AC5" s="613"/>
      <c r="AD5" s="614">
        <v>568514</v>
      </c>
      <c r="AE5" s="614"/>
      <c r="AF5" s="614"/>
      <c r="AG5" s="614"/>
      <c r="AH5" s="614"/>
      <c r="AI5" s="614"/>
      <c r="AJ5" s="614"/>
      <c r="AK5" s="614"/>
      <c r="AL5" s="615">
        <v>20.9</v>
      </c>
      <c r="AM5" s="616"/>
      <c r="AN5" s="616"/>
      <c r="AO5" s="617"/>
      <c r="AP5" s="607" t="s">
        <v>222</v>
      </c>
      <c r="AQ5" s="608"/>
      <c r="AR5" s="608"/>
      <c r="AS5" s="608"/>
      <c r="AT5" s="608"/>
      <c r="AU5" s="608"/>
      <c r="AV5" s="608"/>
      <c r="AW5" s="608"/>
      <c r="AX5" s="608"/>
      <c r="AY5" s="608"/>
      <c r="AZ5" s="608"/>
      <c r="BA5" s="608"/>
      <c r="BB5" s="608"/>
      <c r="BC5" s="608"/>
      <c r="BD5" s="608"/>
      <c r="BE5" s="608"/>
      <c r="BF5" s="609"/>
      <c r="BG5" s="621">
        <v>566409</v>
      </c>
      <c r="BH5" s="622"/>
      <c r="BI5" s="622"/>
      <c r="BJ5" s="622"/>
      <c r="BK5" s="622"/>
      <c r="BL5" s="622"/>
      <c r="BM5" s="622"/>
      <c r="BN5" s="623"/>
      <c r="BO5" s="624">
        <v>99.6</v>
      </c>
      <c r="BP5" s="624"/>
      <c r="BQ5" s="624"/>
      <c r="BR5" s="624"/>
      <c r="BS5" s="625">
        <v>5432</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80098</v>
      </c>
      <c r="S6" s="622"/>
      <c r="T6" s="622"/>
      <c r="U6" s="622"/>
      <c r="V6" s="622"/>
      <c r="W6" s="622"/>
      <c r="X6" s="622"/>
      <c r="Y6" s="623"/>
      <c r="Z6" s="624">
        <v>1.4</v>
      </c>
      <c r="AA6" s="624"/>
      <c r="AB6" s="624"/>
      <c r="AC6" s="624"/>
      <c r="AD6" s="625">
        <v>80098</v>
      </c>
      <c r="AE6" s="625"/>
      <c r="AF6" s="625"/>
      <c r="AG6" s="625"/>
      <c r="AH6" s="625"/>
      <c r="AI6" s="625"/>
      <c r="AJ6" s="625"/>
      <c r="AK6" s="625"/>
      <c r="AL6" s="626">
        <v>3</v>
      </c>
      <c r="AM6" s="627"/>
      <c r="AN6" s="627"/>
      <c r="AO6" s="628"/>
      <c r="AP6" s="618" t="s">
        <v>227</v>
      </c>
      <c r="AQ6" s="619"/>
      <c r="AR6" s="619"/>
      <c r="AS6" s="619"/>
      <c r="AT6" s="619"/>
      <c r="AU6" s="619"/>
      <c r="AV6" s="619"/>
      <c r="AW6" s="619"/>
      <c r="AX6" s="619"/>
      <c r="AY6" s="619"/>
      <c r="AZ6" s="619"/>
      <c r="BA6" s="619"/>
      <c r="BB6" s="619"/>
      <c r="BC6" s="619"/>
      <c r="BD6" s="619"/>
      <c r="BE6" s="619"/>
      <c r="BF6" s="620"/>
      <c r="BG6" s="621">
        <v>566409</v>
      </c>
      <c r="BH6" s="622"/>
      <c r="BI6" s="622"/>
      <c r="BJ6" s="622"/>
      <c r="BK6" s="622"/>
      <c r="BL6" s="622"/>
      <c r="BM6" s="622"/>
      <c r="BN6" s="623"/>
      <c r="BO6" s="624">
        <v>99.6</v>
      </c>
      <c r="BP6" s="624"/>
      <c r="BQ6" s="624"/>
      <c r="BR6" s="624"/>
      <c r="BS6" s="625">
        <v>5432</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65099</v>
      </c>
      <c r="CS6" s="622"/>
      <c r="CT6" s="622"/>
      <c r="CU6" s="622"/>
      <c r="CV6" s="622"/>
      <c r="CW6" s="622"/>
      <c r="CX6" s="622"/>
      <c r="CY6" s="623"/>
      <c r="CZ6" s="615">
        <v>1.2</v>
      </c>
      <c r="DA6" s="616"/>
      <c r="DB6" s="616"/>
      <c r="DC6" s="635"/>
      <c r="DD6" s="630" t="s">
        <v>122</v>
      </c>
      <c r="DE6" s="622"/>
      <c r="DF6" s="622"/>
      <c r="DG6" s="622"/>
      <c r="DH6" s="622"/>
      <c r="DI6" s="622"/>
      <c r="DJ6" s="622"/>
      <c r="DK6" s="622"/>
      <c r="DL6" s="622"/>
      <c r="DM6" s="622"/>
      <c r="DN6" s="622"/>
      <c r="DO6" s="622"/>
      <c r="DP6" s="623"/>
      <c r="DQ6" s="630">
        <v>65099</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1047</v>
      </c>
      <c r="S7" s="622"/>
      <c r="T7" s="622"/>
      <c r="U7" s="622"/>
      <c r="V7" s="622"/>
      <c r="W7" s="622"/>
      <c r="X7" s="622"/>
      <c r="Y7" s="623"/>
      <c r="Z7" s="624">
        <v>0</v>
      </c>
      <c r="AA7" s="624"/>
      <c r="AB7" s="624"/>
      <c r="AC7" s="624"/>
      <c r="AD7" s="625">
        <v>1047</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282910</v>
      </c>
      <c r="BH7" s="622"/>
      <c r="BI7" s="622"/>
      <c r="BJ7" s="622"/>
      <c r="BK7" s="622"/>
      <c r="BL7" s="622"/>
      <c r="BM7" s="622"/>
      <c r="BN7" s="623"/>
      <c r="BO7" s="624">
        <v>49.8</v>
      </c>
      <c r="BP7" s="624"/>
      <c r="BQ7" s="624"/>
      <c r="BR7" s="624"/>
      <c r="BS7" s="625">
        <v>5432</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1342698</v>
      </c>
      <c r="CS7" s="622"/>
      <c r="CT7" s="622"/>
      <c r="CU7" s="622"/>
      <c r="CV7" s="622"/>
      <c r="CW7" s="622"/>
      <c r="CX7" s="622"/>
      <c r="CY7" s="623"/>
      <c r="CZ7" s="624">
        <v>25.2</v>
      </c>
      <c r="DA7" s="624"/>
      <c r="DB7" s="624"/>
      <c r="DC7" s="624"/>
      <c r="DD7" s="630">
        <v>52333</v>
      </c>
      <c r="DE7" s="622"/>
      <c r="DF7" s="622"/>
      <c r="DG7" s="622"/>
      <c r="DH7" s="622"/>
      <c r="DI7" s="622"/>
      <c r="DJ7" s="622"/>
      <c r="DK7" s="622"/>
      <c r="DL7" s="622"/>
      <c r="DM7" s="622"/>
      <c r="DN7" s="622"/>
      <c r="DO7" s="622"/>
      <c r="DP7" s="623"/>
      <c r="DQ7" s="630">
        <v>1214365</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1490</v>
      </c>
      <c r="S8" s="622"/>
      <c r="T8" s="622"/>
      <c r="U8" s="622"/>
      <c r="V8" s="622"/>
      <c r="W8" s="622"/>
      <c r="X8" s="622"/>
      <c r="Y8" s="623"/>
      <c r="Z8" s="624">
        <v>0</v>
      </c>
      <c r="AA8" s="624"/>
      <c r="AB8" s="624"/>
      <c r="AC8" s="624"/>
      <c r="AD8" s="625">
        <v>1490</v>
      </c>
      <c r="AE8" s="625"/>
      <c r="AF8" s="625"/>
      <c r="AG8" s="625"/>
      <c r="AH8" s="625"/>
      <c r="AI8" s="625"/>
      <c r="AJ8" s="625"/>
      <c r="AK8" s="625"/>
      <c r="AL8" s="626">
        <v>0.1</v>
      </c>
      <c r="AM8" s="627"/>
      <c r="AN8" s="627"/>
      <c r="AO8" s="628"/>
      <c r="AP8" s="618" t="s">
        <v>233</v>
      </c>
      <c r="AQ8" s="619"/>
      <c r="AR8" s="619"/>
      <c r="AS8" s="619"/>
      <c r="AT8" s="619"/>
      <c r="AU8" s="619"/>
      <c r="AV8" s="619"/>
      <c r="AW8" s="619"/>
      <c r="AX8" s="619"/>
      <c r="AY8" s="619"/>
      <c r="AZ8" s="619"/>
      <c r="BA8" s="619"/>
      <c r="BB8" s="619"/>
      <c r="BC8" s="619"/>
      <c r="BD8" s="619"/>
      <c r="BE8" s="619"/>
      <c r="BF8" s="620"/>
      <c r="BG8" s="621">
        <v>7725</v>
      </c>
      <c r="BH8" s="622"/>
      <c r="BI8" s="622"/>
      <c r="BJ8" s="622"/>
      <c r="BK8" s="622"/>
      <c r="BL8" s="622"/>
      <c r="BM8" s="622"/>
      <c r="BN8" s="623"/>
      <c r="BO8" s="624">
        <v>1.4</v>
      </c>
      <c r="BP8" s="624"/>
      <c r="BQ8" s="624"/>
      <c r="BR8" s="624"/>
      <c r="BS8" s="630" t="s">
        <v>122</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733631</v>
      </c>
      <c r="CS8" s="622"/>
      <c r="CT8" s="622"/>
      <c r="CU8" s="622"/>
      <c r="CV8" s="622"/>
      <c r="CW8" s="622"/>
      <c r="CX8" s="622"/>
      <c r="CY8" s="623"/>
      <c r="CZ8" s="624">
        <v>13.8</v>
      </c>
      <c r="DA8" s="624"/>
      <c r="DB8" s="624"/>
      <c r="DC8" s="624"/>
      <c r="DD8" s="630">
        <v>2273</v>
      </c>
      <c r="DE8" s="622"/>
      <c r="DF8" s="622"/>
      <c r="DG8" s="622"/>
      <c r="DH8" s="622"/>
      <c r="DI8" s="622"/>
      <c r="DJ8" s="622"/>
      <c r="DK8" s="622"/>
      <c r="DL8" s="622"/>
      <c r="DM8" s="622"/>
      <c r="DN8" s="622"/>
      <c r="DO8" s="622"/>
      <c r="DP8" s="623"/>
      <c r="DQ8" s="630">
        <v>441330</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1507</v>
      </c>
      <c r="S9" s="622"/>
      <c r="T9" s="622"/>
      <c r="U9" s="622"/>
      <c r="V9" s="622"/>
      <c r="W9" s="622"/>
      <c r="X9" s="622"/>
      <c r="Y9" s="623"/>
      <c r="Z9" s="624">
        <v>0</v>
      </c>
      <c r="AA9" s="624"/>
      <c r="AB9" s="624"/>
      <c r="AC9" s="624"/>
      <c r="AD9" s="625">
        <v>1507</v>
      </c>
      <c r="AE9" s="625"/>
      <c r="AF9" s="625"/>
      <c r="AG9" s="625"/>
      <c r="AH9" s="625"/>
      <c r="AI9" s="625"/>
      <c r="AJ9" s="625"/>
      <c r="AK9" s="625"/>
      <c r="AL9" s="626">
        <v>0.1</v>
      </c>
      <c r="AM9" s="627"/>
      <c r="AN9" s="627"/>
      <c r="AO9" s="628"/>
      <c r="AP9" s="618" t="s">
        <v>236</v>
      </c>
      <c r="AQ9" s="619"/>
      <c r="AR9" s="619"/>
      <c r="AS9" s="619"/>
      <c r="AT9" s="619"/>
      <c r="AU9" s="619"/>
      <c r="AV9" s="619"/>
      <c r="AW9" s="619"/>
      <c r="AX9" s="619"/>
      <c r="AY9" s="619"/>
      <c r="AZ9" s="619"/>
      <c r="BA9" s="619"/>
      <c r="BB9" s="619"/>
      <c r="BC9" s="619"/>
      <c r="BD9" s="619"/>
      <c r="BE9" s="619"/>
      <c r="BF9" s="620"/>
      <c r="BG9" s="621">
        <v>245281</v>
      </c>
      <c r="BH9" s="622"/>
      <c r="BI9" s="622"/>
      <c r="BJ9" s="622"/>
      <c r="BK9" s="622"/>
      <c r="BL9" s="622"/>
      <c r="BM9" s="622"/>
      <c r="BN9" s="623"/>
      <c r="BO9" s="624">
        <v>43.1</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251084</v>
      </c>
      <c r="CS9" s="622"/>
      <c r="CT9" s="622"/>
      <c r="CU9" s="622"/>
      <c r="CV9" s="622"/>
      <c r="CW9" s="622"/>
      <c r="CX9" s="622"/>
      <c r="CY9" s="623"/>
      <c r="CZ9" s="624">
        <v>4.7</v>
      </c>
      <c r="DA9" s="624"/>
      <c r="DB9" s="624"/>
      <c r="DC9" s="624"/>
      <c r="DD9" s="630">
        <v>33891</v>
      </c>
      <c r="DE9" s="622"/>
      <c r="DF9" s="622"/>
      <c r="DG9" s="622"/>
      <c r="DH9" s="622"/>
      <c r="DI9" s="622"/>
      <c r="DJ9" s="622"/>
      <c r="DK9" s="622"/>
      <c r="DL9" s="622"/>
      <c r="DM9" s="622"/>
      <c r="DN9" s="622"/>
      <c r="DO9" s="622"/>
      <c r="DP9" s="623"/>
      <c r="DQ9" s="630">
        <v>185716</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24" t="s">
        <v>239</v>
      </c>
      <c r="AA10" s="624"/>
      <c r="AB10" s="624"/>
      <c r="AC10" s="624"/>
      <c r="AD10" s="625" t="s">
        <v>139</v>
      </c>
      <c r="AE10" s="625"/>
      <c r="AF10" s="625"/>
      <c r="AG10" s="625"/>
      <c r="AH10" s="625"/>
      <c r="AI10" s="625"/>
      <c r="AJ10" s="625"/>
      <c r="AK10" s="625"/>
      <c r="AL10" s="626" t="s">
        <v>239</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12447</v>
      </c>
      <c r="BH10" s="622"/>
      <c r="BI10" s="622"/>
      <c r="BJ10" s="622"/>
      <c r="BK10" s="622"/>
      <c r="BL10" s="622"/>
      <c r="BM10" s="622"/>
      <c r="BN10" s="623"/>
      <c r="BO10" s="624">
        <v>2.2000000000000002</v>
      </c>
      <c r="BP10" s="624"/>
      <c r="BQ10" s="624"/>
      <c r="BR10" s="624"/>
      <c r="BS10" s="630">
        <v>2073</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1581</v>
      </c>
      <c r="CS10" s="622"/>
      <c r="CT10" s="622"/>
      <c r="CU10" s="622"/>
      <c r="CV10" s="622"/>
      <c r="CW10" s="622"/>
      <c r="CX10" s="622"/>
      <c r="CY10" s="623"/>
      <c r="CZ10" s="624">
        <v>0</v>
      </c>
      <c r="DA10" s="624"/>
      <c r="DB10" s="624"/>
      <c r="DC10" s="624"/>
      <c r="DD10" s="630" t="s">
        <v>239</v>
      </c>
      <c r="DE10" s="622"/>
      <c r="DF10" s="622"/>
      <c r="DG10" s="622"/>
      <c r="DH10" s="622"/>
      <c r="DI10" s="622"/>
      <c r="DJ10" s="622"/>
      <c r="DK10" s="622"/>
      <c r="DL10" s="622"/>
      <c r="DM10" s="622"/>
      <c r="DN10" s="622"/>
      <c r="DO10" s="622"/>
      <c r="DP10" s="623"/>
      <c r="DQ10" s="630">
        <v>466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243</v>
      </c>
      <c r="S11" s="622"/>
      <c r="T11" s="622"/>
      <c r="U11" s="622"/>
      <c r="V11" s="622"/>
      <c r="W11" s="622"/>
      <c r="X11" s="622"/>
      <c r="Y11" s="623"/>
      <c r="Z11" s="624" t="s">
        <v>139</v>
      </c>
      <c r="AA11" s="624"/>
      <c r="AB11" s="624"/>
      <c r="AC11" s="624"/>
      <c r="AD11" s="625" t="s">
        <v>122</v>
      </c>
      <c r="AE11" s="625"/>
      <c r="AF11" s="625"/>
      <c r="AG11" s="625"/>
      <c r="AH11" s="625"/>
      <c r="AI11" s="625"/>
      <c r="AJ11" s="625"/>
      <c r="AK11" s="625"/>
      <c r="AL11" s="626" t="s">
        <v>239</v>
      </c>
      <c r="AM11" s="627"/>
      <c r="AN11" s="627"/>
      <c r="AO11" s="628"/>
      <c r="AP11" s="618" t="s">
        <v>244</v>
      </c>
      <c r="AQ11" s="619"/>
      <c r="AR11" s="619"/>
      <c r="AS11" s="619"/>
      <c r="AT11" s="619"/>
      <c r="AU11" s="619"/>
      <c r="AV11" s="619"/>
      <c r="AW11" s="619"/>
      <c r="AX11" s="619"/>
      <c r="AY11" s="619"/>
      <c r="AZ11" s="619"/>
      <c r="BA11" s="619"/>
      <c r="BB11" s="619"/>
      <c r="BC11" s="619"/>
      <c r="BD11" s="619"/>
      <c r="BE11" s="619"/>
      <c r="BF11" s="620"/>
      <c r="BG11" s="621">
        <v>17457</v>
      </c>
      <c r="BH11" s="622"/>
      <c r="BI11" s="622"/>
      <c r="BJ11" s="622"/>
      <c r="BK11" s="622"/>
      <c r="BL11" s="622"/>
      <c r="BM11" s="622"/>
      <c r="BN11" s="623"/>
      <c r="BO11" s="624">
        <v>3.1</v>
      </c>
      <c r="BP11" s="624"/>
      <c r="BQ11" s="624"/>
      <c r="BR11" s="624"/>
      <c r="BS11" s="630">
        <v>3359</v>
      </c>
      <c r="BT11" s="622"/>
      <c r="BU11" s="622"/>
      <c r="BV11" s="622"/>
      <c r="BW11" s="622"/>
      <c r="BX11" s="622"/>
      <c r="BY11" s="622"/>
      <c r="BZ11" s="622"/>
      <c r="CA11" s="622"/>
      <c r="CB11" s="631"/>
      <c r="CD11" s="636" t="s">
        <v>245</v>
      </c>
      <c r="CE11" s="637"/>
      <c r="CF11" s="637"/>
      <c r="CG11" s="637"/>
      <c r="CH11" s="637"/>
      <c r="CI11" s="637"/>
      <c r="CJ11" s="637"/>
      <c r="CK11" s="637"/>
      <c r="CL11" s="637"/>
      <c r="CM11" s="637"/>
      <c r="CN11" s="637"/>
      <c r="CO11" s="637"/>
      <c r="CP11" s="637"/>
      <c r="CQ11" s="638"/>
      <c r="CR11" s="621">
        <v>740638</v>
      </c>
      <c r="CS11" s="622"/>
      <c r="CT11" s="622"/>
      <c r="CU11" s="622"/>
      <c r="CV11" s="622"/>
      <c r="CW11" s="622"/>
      <c r="CX11" s="622"/>
      <c r="CY11" s="623"/>
      <c r="CZ11" s="624">
        <v>13.9</v>
      </c>
      <c r="DA11" s="624"/>
      <c r="DB11" s="624"/>
      <c r="DC11" s="624"/>
      <c r="DD11" s="630">
        <v>261928</v>
      </c>
      <c r="DE11" s="622"/>
      <c r="DF11" s="622"/>
      <c r="DG11" s="622"/>
      <c r="DH11" s="622"/>
      <c r="DI11" s="622"/>
      <c r="DJ11" s="622"/>
      <c r="DK11" s="622"/>
      <c r="DL11" s="622"/>
      <c r="DM11" s="622"/>
      <c r="DN11" s="622"/>
      <c r="DO11" s="622"/>
      <c r="DP11" s="623"/>
      <c r="DQ11" s="630">
        <v>273201</v>
      </c>
      <c r="DR11" s="622"/>
      <c r="DS11" s="622"/>
      <c r="DT11" s="622"/>
      <c r="DU11" s="622"/>
      <c r="DV11" s="622"/>
      <c r="DW11" s="622"/>
      <c r="DX11" s="622"/>
      <c r="DY11" s="622"/>
      <c r="DZ11" s="622"/>
      <c r="EA11" s="622"/>
      <c r="EB11" s="622"/>
      <c r="EC11" s="631"/>
    </row>
    <row r="12" spans="2:143" ht="11.25" customHeight="1">
      <c r="B12" s="618" t="s">
        <v>246</v>
      </c>
      <c r="C12" s="619"/>
      <c r="D12" s="619"/>
      <c r="E12" s="619"/>
      <c r="F12" s="619"/>
      <c r="G12" s="619"/>
      <c r="H12" s="619"/>
      <c r="I12" s="619"/>
      <c r="J12" s="619"/>
      <c r="K12" s="619"/>
      <c r="L12" s="619"/>
      <c r="M12" s="619"/>
      <c r="N12" s="619"/>
      <c r="O12" s="619"/>
      <c r="P12" s="619"/>
      <c r="Q12" s="620"/>
      <c r="R12" s="621">
        <v>92410</v>
      </c>
      <c r="S12" s="622"/>
      <c r="T12" s="622"/>
      <c r="U12" s="622"/>
      <c r="V12" s="622"/>
      <c r="W12" s="622"/>
      <c r="X12" s="622"/>
      <c r="Y12" s="623"/>
      <c r="Z12" s="624">
        <v>1.7</v>
      </c>
      <c r="AA12" s="624"/>
      <c r="AB12" s="624"/>
      <c r="AC12" s="624"/>
      <c r="AD12" s="625">
        <v>92410</v>
      </c>
      <c r="AE12" s="625"/>
      <c r="AF12" s="625"/>
      <c r="AG12" s="625"/>
      <c r="AH12" s="625"/>
      <c r="AI12" s="625"/>
      <c r="AJ12" s="625"/>
      <c r="AK12" s="625"/>
      <c r="AL12" s="626">
        <v>3.4</v>
      </c>
      <c r="AM12" s="627"/>
      <c r="AN12" s="627"/>
      <c r="AO12" s="628"/>
      <c r="AP12" s="618" t="s">
        <v>247</v>
      </c>
      <c r="AQ12" s="619"/>
      <c r="AR12" s="619"/>
      <c r="AS12" s="619"/>
      <c r="AT12" s="619"/>
      <c r="AU12" s="619"/>
      <c r="AV12" s="619"/>
      <c r="AW12" s="619"/>
      <c r="AX12" s="619"/>
      <c r="AY12" s="619"/>
      <c r="AZ12" s="619"/>
      <c r="BA12" s="619"/>
      <c r="BB12" s="619"/>
      <c r="BC12" s="619"/>
      <c r="BD12" s="619"/>
      <c r="BE12" s="619"/>
      <c r="BF12" s="620"/>
      <c r="BG12" s="621">
        <v>231174</v>
      </c>
      <c r="BH12" s="622"/>
      <c r="BI12" s="622"/>
      <c r="BJ12" s="622"/>
      <c r="BK12" s="622"/>
      <c r="BL12" s="622"/>
      <c r="BM12" s="622"/>
      <c r="BN12" s="623"/>
      <c r="BO12" s="624">
        <v>40.700000000000003</v>
      </c>
      <c r="BP12" s="624"/>
      <c r="BQ12" s="624"/>
      <c r="BR12" s="624"/>
      <c r="BS12" s="630" t="s">
        <v>122</v>
      </c>
      <c r="BT12" s="622"/>
      <c r="BU12" s="622"/>
      <c r="BV12" s="622"/>
      <c r="BW12" s="622"/>
      <c r="BX12" s="622"/>
      <c r="BY12" s="622"/>
      <c r="BZ12" s="622"/>
      <c r="CA12" s="622"/>
      <c r="CB12" s="631"/>
      <c r="CD12" s="636" t="s">
        <v>248</v>
      </c>
      <c r="CE12" s="637"/>
      <c r="CF12" s="637"/>
      <c r="CG12" s="637"/>
      <c r="CH12" s="637"/>
      <c r="CI12" s="637"/>
      <c r="CJ12" s="637"/>
      <c r="CK12" s="637"/>
      <c r="CL12" s="637"/>
      <c r="CM12" s="637"/>
      <c r="CN12" s="637"/>
      <c r="CO12" s="637"/>
      <c r="CP12" s="637"/>
      <c r="CQ12" s="638"/>
      <c r="CR12" s="621">
        <v>76663</v>
      </c>
      <c r="CS12" s="622"/>
      <c r="CT12" s="622"/>
      <c r="CU12" s="622"/>
      <c r="CV12" s="622"/>
      <c r="CW12" s="622"/>
      <c r="CX12" s="622"/>
      <c r="CY12" s="623"/>
      <c r="CZ12" s="624">
        <v>1.4</v>
      </c>
      <c r="DA12" s="624"/>
      <c r="DB12" s="624"/>
      <c r="DC12" s="624"/>
      <c r="DD12" s="630" t="s">
        <v>122</v>
      </c>
      <c r="DE12" s="622"/>
      <c r="DF12" s="622"/>
      <c r="DG12" s="622"/>
      <c r="DH12" s="622"/>
      <c r="DI12" s="622"/>
      <c r="DJ12" s="622"/>
      <c r="DK12" s="622"/>
      <c r="DL12" s="622"/>
      <c r="DM12" s="622"/>
      <c r="DN12" s="622"/>
      <c r="DO12" s="622"/>
      <c r="DP12" s="623"/>
      <c r="DQ12" s="630">
        <v>28060</v>
      </c>
      <c r="DR12" s="622"/>
      <c r="DS12" s="622"/>
      <c r="DT12" s="622"/>
      <c r="DU12" s="622"/>
      <c r="DV12" s="622"/>
      <c r="DW12" s="622"/>
      <c r="DX12" s="622"/>
      <c r="DY12" s="622"/>
      <c r="DZ12" s="622"/>
      <c r="EA12" s="622"/>
      <c r="EB12" s="622"/>
      <c r="EC12" s="631"/>
    </row>
    <row r="13" spans="2:143" ht="11.25" customHeight="1">
      <c r="B13" s="618" t="s">
        <v>249</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24" t="s">
        <v>239</v>
      </c>
      <c r="AA13" s="624"/>
      <c r="AB13" s="624"/>
      <c r="AC13" s="624"/>
      <c r="AD13" s="625" t="s">
        <v>139</v>
      </c>
      <c r="AE13" s="625"/>
      <c r="AF13" s="625"/>
      <c r="AG13" s="625"/>
      <c r="AH13" s="625"/>
      <c r="AI13" s="625"/>
      <c r="AJ13" s="625"/>
      <c r="AK13" s="625"/>
      <c r="AL13" s="626" t="s">
        <v>122</v>
      </c>
      <c r="AM13" s="627"/>
      <c r="AN13" s="627"/>
      <c r="AO13" s="628"/>
      <c r="AP13" s="618" t="s">
        <v>250</v>
      </c>
      <c r="AQ13" s="619"/>
      <c r="AR13" s="619"/>
      <c r="AS13" s="619"/>
      <c r="AT13" s="619"/>
      <c r="AU13" s="619"/>
      <c r="AV13" s="619"/>
      <c r="AW13" s="619"/>
      <c r="AX13" s="619"/>
      <c r="AY13" s="619"/>
      <c r="AZ13" s="619"/>
      <c r="BA13" s="619"/>
      <c r="BB13" s="619"/>
      <c r="BC13" s="619"/>
      <c r="BD13" s="619"/>
      <c r="BE13" s="619"/>
      <c r="BF13" s="620"/>
      <c r="BG13" s="621">
        <v>230132</v>
      </c>
      <c r="BH13" s="622"/>
      <c r="BI13" s="622"/>
      <c r="BJ13" s="622"/>
      <c r="BK13" s="622"/>
      <c r="BL13" s="622"/>
      <c r="BM13" s="622"/>
      <c r="BN13" s="623"/>
      <c r="BO13" s="624">
        <v>40.5</v>
      </c>
      <c r="BP13" s="624"/>
      <c r="BQ13" s="624"/>
      <c r="BR13" s="624"/>
      <c r="BS13" s="630" t="s">
        <v>122</v>
      </c>
      <c r="BT13" s="622"/>
      <c r="BU13" s="622"/>
      <c r="BV13" s="622"/>
      <c r="BW13" s="622"/>
      <c r="BX13" s="622"/>
      <c r="BY13" s="622"/>
      <c r="BZ13" s="622"/>
      <c r="CA13" s="622"/>
      <c r="CB13" s="631"/>
      <c r="CD13" s="636" t="s">
        <v>251</v>
      </c>
      <c r="CE13" s="637"/>
      <c r="CF13" s="637"/>
      <c r="CG13" s="637"/>
      <c r="CH13" s="637"/>
      <c r="CI13" s="637"/>
      <c r="CJ13" s="637"/>
      <c r="CK13" s="637"/>
      <c r="CL13" s="637"/>
      <c r="CM13" s="637"/>
      <c r="CN13" s="637"/>
      <c r="CO13" s="637"/>
      <c r="CP13" s="637"/>
      <c r="CQ13" s="638"/>
      <c r="CR13" s="621">
        <v>550801</v>
      </c>
      <c r="CS13" s="622"/>
      <c r="CT13" s="622"/>
      <c r="CU13" s="622"/>
      <c r="CV13" s="622"/>
      <c r="CW13" s="622"/>
      <c r="CX13" s="622"/>
      <c r="CY13" s="623"/>
      <c r="CZ13" s="624">
        <v>10.3</v>
      </c>
      <c r="DA13" s="624"/>
      <c r="DB13" s="624"/>
      <c r="DC13" s="624"/>
      <c r="DD13" s="630">
        <v>377137</v>
      </c>
      <c r="DE13" s="622"/>
      <c r="DF13" s="622"/>
      <c r="DG13" s="622"/>
      <c r="DH13" s="622"/>
      <c r="DI13" s="622"/>
      <c r="DJ13" s="622"/>
      <c r="DK13" s="622"/>
      <c r="DL13" s="622"/>
      <c r="DM13" s="622"/>
      <c r="DN13" s="622"/>
      <c r="DO13" s="622"/>
      <c r="DP13" s="623"/>
      <c r="DQ13" s="630">
        <v>352769</v>
      </c>
      <c r="DR13" s="622"/>
      <c r="DS13" s="622"/>
      <c r="DT13" s="622"/>
      <c r="DU13" s="622"/>
      <c r="DV13" s="622"/>
      <c r="DW13" s="622"/>
      <c r="DX13" s="622"/>
      <c r="DY13" s="622"/>
      <c r="DZ13" s="622"/>
      <c r="EA13" s="622"/>
      <c r="EB13" s="622"/>
      <c r="EC13" s="631"/>
    </row>
    <row r="14" spans="2:143" ht="11.25" customHeight="1">
      <c r="B14" s="618" t="s">
        <v>252</v>
      </c>
      <c r="C14" s="619"/>
      <c r="D14" s="619"/>
      <c r="E14" s="619"/>
      <c r="F14" s="619"/>
      <c r="G14" s="619"/>
      <c r="H14" s="619"/>
      <c r="I14" s="619"/>
      <c r="J14" s="619"/>
      <c r="K14" s="619"/>
      <c r="L14" s="619"/>
      <c r="M14" s="619"/>
      <c r="N14" s="619"/>
      <c r="O14" s="619"/>
      <c r="P14" s="619"/>
      <c r="Q14" s="620"/>
      <c r="R14" s="621" t="s">
        <v>139</v>
      </c>
      <c r="S14" s="622"/>
      <c r="T14" s="622"/>
      <c r="U14" s="622"/>
      <c r="V14" s="622"/>
      <c r="W14" s="622"/>
      <c r="X14" s="622"/>
      <c r="Y14" s="623"/>
      <c r="Z14" s="624" t="s">
        <v>122</v>
      </c>
      <c r="AA14" s="624"/>
      <c r="AB14" s="624"/>
      <c r="AC14" s="624"/>
      <c r="AD14" s="625" t="s">
        <v>139</v>
      </c>
      <c r="AE14" s="625"/>
      <c r="AF14" s="625"/>
      <c r="AG14" s="625"/>
      <c r="AH14" s="625"/>
      <c r="AI14" s="625"/>
      <c r="AJ14" s="625"/>
      <c r="AK14" s="625"/>
      <c r="AL14" s="626" t="s">
        <v>122</v>
      </c>
      <c r="AM14" s="627"/>
      <c r="AN14" s="627"/>
      <c r="AO14" s="628"/>
      <c r="AP14" s="618" t="s">
        <v>253</v>
      </c>
      <c r="AQ14" s="619"/>
      <c r="AR14" s="619"/>
      <c r="AS14" s="619"/>
      <c r="AT14" s="619"/>
      <c r="AU14" s="619"/>
      <c r="AV14" s="619"/>
      <c r="AW14" s="619"/>
      <c r="AX14" s="619"/>
      <c r="AY14" s="619"/>
      <c r="AZ14" s="619"/>
      <c r="BA14" s="619"/>
      <c r="BB14" s="619"/>
      <c r="BC14" s="619"/>
      <c r="BD14" s="619"/>
      <c r="BE14" s="619"/>
      <c r="BF14" s="620"/>
      <c r="BG14" s="621">
        <v>18641</v>
      </c>
      <c r="BH14" s="622"/>
      <c r="BI14" s="622"/>
      <c r="BJ14" s="622"/>
      <c r="BK14" s="622"/>
      <c r="BL14" s="622"/>
      <c r="BM14" s="622"/>
      <c r="BN14" s="623"/>
      <c r="BO14" s="624">
        <v>3.3</v>
      </c>
      <c r="BP14" s="624"/>
      <c r="BQ14" s="624"/>
      <c r="BR14" s="624"/>
      <c r="BS14" s="630" t="s">
        <v>243</v>
      </c>
      <c r="BT14" s="622"/>
      <c r="BU14" s="622"/>
      <c r="BV14" s="622"/>
      <c r="BW14" s="622"/>
      <c r="BX14" s="622"/>
      <c r="BY14" s="622"/>
      <c r="BZ14" s="622"/>
      <c r="CA14" s="622"/>
      <c r="CB14" s="631"/>
      <c r="CD14" s="636" t="s">
        <v>254</v>
      </c>
      <c r="CE14" s="637"/>
      <c r="CF14" s="637"/>
      <c r="CG14" s="637"/>
      <c r="CH14" s="637"/>
      <c r="CI14" s="637"/>
      <c r="CJ14" s="637"/>
      <c r="CK14" s="637"/>
      <c r="CL14" s="637"/>
      <c r="CM14" s="637"/>
      <c r="CN14" s="637"/>
      <c r="CO14" s="637"/>
      <c r="CP14" s="637"/>
      <c r="CQ14" s="638"/>
      <c r="CR14" s="621">
        <v>171727</v>
      </c>
      <c r="CS14" s="622"/>
      <c r="CT14" s="622"/>
      <c r="CU14" s="622"/>
      <c r="CV14" s="622"/>
      <c r="CW14" s="622"/>
      <c r="CX14" s="622"/>
      <c r="CY14" s="623"/>
      <c r="CZ14" s="624">
        <v>3.2</v>
      </c>
      <c r="DA14" s="624"/>
      <c r="DB14" s="624"/>
      <c r="DC14" s="624"/>
      <c r="DD14" s="630" t="s">
        <v>239</v>
      </c>
      <c r="DE14" s="622"/>
      <c r="DF14" s="622"/>
      <c r="DG14" s="622"/>
      <c r="DH14" s="622"/>
      <c r="DI14" s="622"/>
      <c r="DJ14" s="622"/>
      <c r="DK14" s="622"/>
      <c r="DL14" s="622"/>
      <c r="DM14" s="622"/>
      <c r="DN14" s="622"/>
      <c r="DO14" s="622"/>
      <c r="DP14" s="623"/>
      <c r="DQ14" s="630">
        <v>171727</v>
      </c>
      <c r="DR14" s="622"/>
      <c r="DS14" s="622"/>
      <c r="DT14" s="622"/>
      <c r="DU14" s="622"/>
      <c r="DV14" s="622"/>
      <c r="DW14" s="622"/>
      <c r="DX14" s="622"/>
      <c r="DY14" s="622"/>
      <c r="DZ14" s="622"/>
      <c r="EA14" s="622"/>
      <c r="EB14" s="622"/>
      <c r="EC14" s="631"/>
    </row>
    <row r="15" spans="2:143" ht="11.25" customHeight="1">
      <c r="B15" s="618" t="s">
        <v>255</v>
      </c>
      <c r="C15" s="619"/>
      <c r="D15" s="619"/>
      <c r="E15" s="619"/>
      <c r="F15" s="619"/>
      <c r="G15" s="619"/>
      <c r="H15" s="619"/>
      <c r="I15" s="619"/>
      <c r="J15" s="619"/>
      <c r="K15" s="619"/>
      <c r="L15" s="619"/>
      <c r="M15" s="619"/>
      <c r="N15" s="619"/>
      <c r="O15" s="619"/>
      <c r="P15" s="619"/>
      <c r="Q15" s="620"/>
      <c r="R15" s="621">
        <v>19806</v>
      </c>
      <c r="S15" s="622"/>
      <c r="T15" s="622"/>
      <c r="U15" s="622"/>
      <c r="V15" s="622"/>
      <c r="W15" s="622"/>
      <c r="X15" s="622"/>
      <c r="Y15" s="623"/>
      <c r="Z15" s="624">
        <v>0.4</v>
      </c>
      <c r="AA15" s="624"/>
      <c r="AB15" s="624"/>
      <c r="AC15" s="624"/>
      <c r="AD15" s="625">
        <v>19806</v>
      </c>
      <c r="AE15" s="625"/>
      <c r="AF15" s="625"/>
      <c r="AG15" s="625"/>
      <c r="AH15" s="625"/>
      <c r="AI15" s="625"/>
      <c r="AJ15" s="625"/>
      <c r="AK15" s="625"/>
      <c r="AL15" s="626">
        <v>0.7</v>
      </c>
      <c r="AM15" s="627"/>
      <c r="AN15" s="627"/>
      <c r="AO15" s="628"/>
      <c r="AP15" s="618" t="s">
        <v>256</v>
      </c>
      <c r="AQ15" s="619"/>
      <c r="AR15" s="619"/>
      <c r="AS15" s="619"/>
      <c r="AT15" s="619"/>
      <c r="AU15" s="619"/>
      <c r="AV15" s="619"/>
      <c r="AW15" s="619"/>
      <c r="AX15" s="619"/>
      <c r="AY15" s="619"/>
      <c r="AZ15" s="619"/>
      <c r="BA15" s="619"/>
      <c r="BB15" s="619"/>
      <c r="BC15" s="619"/>
      <c r="BD15" s="619"/>
      <c r="BE15" s="619"/>
      <c r="BF15" s="620"/>
      <c r="BG15" s="621">
        <v>32947</v>
      </c>
      <c r="BH15" s="622"/>
      <c r="BI15" s="622"/>
      <c r="BJ15" s="622"/>
      <c r="BK15" s="622"/>
      <c r="BL15" s="622"/>
      <c r="BM15" s="622"/>
      <c r="BN15" s="623"/>
      <c r="BO15" s="624">
        <v>5.8</v>
      </c>
      <c r="BP15" s="624"/>
      <c r="BQ15" s="624"/>
      <c r="BR15" s="624"/>
      <c r="BS15" s="630" t="s">
        <v>139</v>
      </c>
      <c r="BT15" s="622"/>
      <c r="BU15" s="622"/>
      <c r="BV15" s="622"/>
      <c r="BW15" s="622"/>
      <c r="BX15" s="622"/>
      <c r="BY15" s="622"/>
      <c r="BZ15" s="622"/>
      <c r="CA15" s="622"/>
      <c r="CB15" s="631"/>
      <c r="CD15" s="636" t="s">
        <v>257</v>
      </c>
      <c r="CE15" s="637"/>
      <c r="CF15" s="637"/>
      <c r="CG15" s="637"/>
      <c r="CH15" s="637"/>
      <c r="CI15" s="637"/>
      <c r="CJ15" s="637"/>
      <c r="CK15" s="637"/>
      <c r="CL15" s="637"/>
      <c r="CM15" s="637"/>
      <c r="CN15" s="637"/>
      <c r="CO15" s="637"/>
      <c r="CP15" s="637"/>
      <c r="CQ15" s="638"/>
      <c r="CR15" s="621">
        <v>790356</v>
      </c>
      <c r="CS15" s="622"/>
      <c r="CT15" s="622"/>
      <c r="CU15" s="622"/>
      <c r="CV15" s="622"/>
      <c r="CW15" s="622"/>
      <c r="CX15" s="622"/>
      <c r="CY15" s="623"/>
      <c r="CZ15" s="624">
        <v>14.8</v>
      </c>
      <c r="DA15" s="624"/>
      <c r="DB15" s="624"/>
      <c r="DC15" s="624"/>
      <c r="DD15" s="630">
        <v>202748</v>
      </c>
      <c r="DE15" s="622"/>
      <c r="DF15" s="622"/>
      <c r="DG15" s="622"/>
      <c r="DH15" s="622"/>
      <c r="DI15" s="622"/>
      <c r="DJ15" s="622"/>
      <c r="DK15" s="622"/>
      <c r="DL15" s="622"/>
      <c r="DM15" s="622"/>
      <c r="DN15" s="622"/>
      <c r="DO15" s="622"/>
      <c r="DP15" s="623"/>
      <c r="DQ15" s="630">
        <v>505366</v>
      </c>
      <c r="DR15" s="622"/>
      <c r="DS15" s="622"/>
      <c r="DT15" s="622"/>
      <c r="DU15" s="622"/>
      <c r="DV15" s="622"/>
      <c r="DW15" s="622"/>
      <c r="DX15" s="622"/>
      <c r="DY15" s="622"/>
      <c r="DZ15" s="622"/>
      <c r="EA15" s="622"/>
      <c r="EB15" s="622"/>
      <c r="EC15" s="631"/>
    </row>
    <row r="16" spans="2:143" ht="11.25" customHeight="1">
      <c r="B16" s="618" t="s">
        <v>258</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239</v>
      </c>
      <c r="AM16" s="627"/>
      <c r="AN16" s="627"/>
      <c r="AO16" s="628"/>
      <c r="AP16" s="618" t="s">
        <v>259</v>
      </c>
      <c r="AQ16" s="619"/>
      <c r="AR16" s="619"/>
      <c r="AS16" s="619"/>
      <c r="AT16" s="619"/>
      <c r="AU16" s="619"/>
      <c r="AV16" s="619"/>
      <c r="AW16" s="619"/>
      <c r="AX16" s="619"/>
      <c r="AY16" s="619"/>
      <c r="AZ16" s="619"/>
      <c r="BA16" s="619"/>
      <c r="BB16" s="619"/>
      <c r="BC16" s="619"/>
      <c r="BD16" s="619"/>
      <c r="BE16" s="619"/>
      <c r="BF16" s="620"/>
      <c r="BG16" s="621">
        <v>737</v>
      </c>
      <c r="BH16" s="622"/>
      <c r="BI16" s="622"/>
      <c r="BJ16" s="622"/>
      <c r="BK16" s="622"/>
      <c r="BL16" s="622"/>
      <c r="BM16" s="622"/>
      <c r="BN16" s="623"/>
      <c r="BO16" s="624">
        <v>0.1</v>
      </c>
      <c r="BP16" s="624"/>
      <c r="BQ16" s="624"/>
      <c r="BR16" s="624"/>
      <c r="BS16" s="630" t="s">
        <v>122</v>
      </c>
      <c r="BT16" s="622"/>
      <c r="BU16" s="622"/>
      <c r="BV16" s="622"/>
      <c r="BW16" s="622"/>
      <c r="BX16" s="622"/>
      <c r="BY16" s="622"/>
      <c r="BZ16" s="622"/>
      <c r="CA16" s="622"/>
      <c r="CB16" s="631"/>
      <c r="CD16" s="636" t="s">
        <v>260</v>
      </c>
      <c r="CE16" s="637"/>
      <c r="CF16" s="637"/>
      <c r="CG16" s="637"/>
      <c r="CH16" s="637"/>
      <c r="CI16" s="637"/>
      <c r="CJ16" s="637"/>
      <c r="CK16" s="637"/>
      <c r="CL16" s="637"/>
      <c r="CM16" s="637"/>
      <c r="CN16" s="637"/>
      <c r="CO16" s="637"/>
      <c r="CP16" s="637"/>
      <c r="CQ16" s="638"/>
      <c r="CR16" s="621">
        <v>128329</v>
      </c>
      <c r="CS16" s="622"/>
      <c r="CT16" s="622"/>
      <c r="CU16" s="622"/>
      <c r="CV16" s="622"/>
      <c r="CW16" s="622"/>
      <c r="CX16" s="622"/>
      <c r="CY16" s="623"/>
      <c r="CZ16" s="624">
        <v>2.4</v>
      </c>
      <c r="DA16" s="624"/>
      <c r="DB16" s="624"/>
      <c r="DC16" s="624"/>
      <c r="DD16" s="630" t="s">
        <v>122</v>
      </c>
      <c r="DE16" s="622"/>
      <c r="DF16" s="622"/>
      <c r="DG16" s="622"/>
      <c r="DH16" s="622"/>
      <c r="DI16" s="622"/>
      <c r="DJ16" s="622"/>
      <c r="DK16" s="622"/>
      <c r="DL16" s="622"/>
      <c r="DM16" s="622"/>
      <c r="DN16" s="622"/>
      <c r="DO16" s="622"/>
      <c r="DP16" s="623"/>
      <c r="DQ16" s="630">
        <v>47992</v>
      </c>
      <c r="DR16" s="622"/>
      <c r="DS16" s="622"/>
      <c r="DT16" s="622"/>
      <c r="DU16" s="622"/>
      <c r="DV16" s="622"/>
      <c r="DW16" s="622"/>
      <c r="DX16" s="622"/>
      <c r="DY16" s="622"/>
      <c r="DZ16" s="622"/>
      <c r="EA16" s="622"/>
      <c r="EB16" s="622"/>
      <c r="EC16" s="631"/>
    </row>
    <row r="17" spans="2:133" ht="11.25" customHeight="1">
      <c r="B17" s="618" t="s">
        <v>261</v>
      </c>
      <c r="C17" s="619"/>
      <c r="D17" s="619"/>
      <c r="E17" s="619"/>
      <c r="F17" s="619"/>
      <c r="G17" s="619"/>
      <c r="H17" s="619"/>
      <c r="I17" s="619"/>
      <c r="J17" s="619"/>
      <c r="K17" s="619"/>
      <c r="L17" s="619"/>
      <c r="M17" s="619"/>
      <c r="N17" s="619"/>
      <c r="O17" s="619"/>
      <c r="P17" s="619"/>
      <c r="Q17" s="620"/>
      <c r="R17" s="621">
        <v>851</v>
      </c>
      <c r="S17" s="622"/>
      <c r="T17" s="622"/>
      <c r="U17" s="622"/>
      <c r="V17" s="622"/>
      <c r="W17" s="622"/>
      <c r="X17" s="622"/>
      <c r="Y17" s="623"/>
      <c r="Z17" s="624">
        <v>0</v>
      </c>
      <c r="AA17" s="624"/>
      <c r="AB17" s="624"/>
      <c r="AC17" s="624"/>
      <c r="AD17" s="625">
        <v>851</v>
      </c>
      <c r="AE17" s="625"/>
      <c r="AF17" s="625"/>
      <c r="AG17" s="625"/>
      <c r="AH17" s="625"/>
      <c r="AI17" s="625"/>
      <c r="AJ17" s="625"/>
      <c r="AK17" s="625"/>
      <c r="AL17" s="626">
        <v>0</v>
      </c>
      <c r="AM17" s="627"/>
      <c r="AN17" s="627"/>
      <c r="AO17" s="628"/>
      <c r="AP17" s="618" t="s">
        <v>262</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263</v>
      </c>
      <c r="CE17" s="637"/>
      <c r="CF17" s="637"/>
      <c r="CG17" s="637"/>
      <c r="CH17" s="637"/>
      <c r="CI17" s="637"/>
      <c r="CJ17" s="637"/>
      <c r="CK17" s="637"/>
      <c r="CL17" s="637"/>
      <c r="CM17" s="637"/>
      <c r="CN17" s="637"/>
      <c r="CO17" s="637"/>
      <c r="CP17" s="637"/>
      <c r="CQ17" s="638"/>
      <c r="CR17" s="621">
        <v>478887</v>
      </c>
      <c r="CS17" s="622"/>
      <c r="CT17" s="622"/>
      <c r="CU17" s="622"/>
      <c r="CV17" s="622"/>
      <c r="CW17" s="622"/>
      <c r="CX17" s="622"/>
      <c r="CY17" s="623"/>
      <c r="CZ17" s="624">
        <v>9</v>
      </c>
      <c r="DA17" s="624"/>
      <c r="DB17" s="624"/>
      <c r="DC17" s="624"/>
      <c r="DD17" s="630" t="s">
        <v>139</v>
      </c>
      <c r="DE17" s="622"/>
      <c r="DF17" s="622"/>
      <c r="DG17" s="622"/>
      <c r="DH17" s="622"/>
      <c r="DI17" s="622"/>
      <c r="DJ17" s="622"/>
      <c r="DK17" s="622"/>
      <c r="DL17" s="622"/>
      <c r="DM17" s="622"/>
      <c r="DN17" s="622"/>
      <c r="DO17" s="622"/>
      <c r="DP17" s="623"/>
      <c r="DQ17" s="630">
        <v>422745</v>
      </c>
      <c r="DR17" s="622"/>
      <c r="DS17" s="622"/>
      <c r="DT17" s="622"/>
      <c r="DU17" s="622"/>
      <c r="DV17" s="622"/>
      <c r="DW17" s="622"/>
      <c r="DX17" s="622"/>
      <c r="DY17" s="622"/>
      <c r="DZ17" s="622"/>
      <c r="EA17" s="622"/>
      <c r="EB17" s="622"/>
      <c r="EC17" s="631"/>
    </row>
    <row r="18" spans="2:133" ht="11.25" customHeight="1">
      <c r="B18" s="618" t="s">
        <v>264</v>
      </c>
      <c r="C18" s="619"/>
      <c r="D18" s="619"/>
      <c r="E18" s="619"/>
      <c r="F18" s="619"/>
      <c r="G18" s="619"/>
      <c r="H18" s="619"/>
      <c r="I18" s="619"/>
      <c r="J18" s="619"/>
      <c r="K18" s="619"/>
      <c r="L18" s="619"/>
      <c r="M18" s="619"/>
      <c r="N18" s="619"/>
      <c r="O18" s="619"/>
      <c r="P18" s="619"/>
      <c r="Q18" s="620"/>
      <c r="R18" s="621">
        <v>2104433</v>
      </c>
      <c r="S18" s="622"/>
      <c r="T18" s="622"/>
      <c r="U18" s="622"/>
      <c r="V18" s="622"/>
      <c r="W18" s="622"/>
      <c r="X18" s="622"/>
      <c r="Y18" s="623"/>
      <c r="Z18" s="624">
        <v>37.9</v>
      </c>
      <c r="AA18" s="624"/>
      <c r="AB18" s="624"/>
      <c r="AC18" s="624"/>
      <c r="AD18" s="625">
        <v>1943152</v>
      </c>
      <c r="AE18" s="625"/>
      <c r="AF18" s="625"/>
      <c r="AG18" s="625"/>
      <c r="AH18" s="625"/>
      <c r="AI18" s="625"/>
      <c r="AJ18" s="625"/>
      <c r="AK18" s="625"/>
      <c r="AL18" s="626">
        <v>71.599999999999994</v>
      </c>
      <c r="AM18" s="627"/>
      <c r="AN18" s="627"/>
      <c r="AO18" s="628"/>
      <c r="AP18" s="618" t="s">
        <v>265</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266</v>
      </c>
      <c r="CE18" s="637"/>
      <c r="CF18" s="637"/>
      <c r="CG18" s="637"/>
      <c r="CH18" s="637"/>
      <c r="CI18" s="637"/>
      <c r="CJ18" s="637"/>
      <c r="CK18" s="637"/>
      <c r="CL18" s="637"/>
      <c r="CM18" s="637"/>
      <c r="CN18" s="637"/>
      <c r="CO18" s="637"/>
      <c r="CP18" s="637"/>
      <c r="CQ18" s="638"/>
      <c r="CR18" s="621" t="s">
        <v>139</v>
      </c>
      <c r="CS18" s="622"/>
      <c r="CT18" s="622"/>
      <c r="CU18" s="622"/>
      <c r="CV18" s="622"/>
      <c r="CW18" s="622"/>
      <c r="CX18" s="622"/>
      <c r="CY18" s="623"/>
      <c r="CZ18" s="624" t="s">
        <v>139</v>
      </c>
      <c r="DA18" s="624"/>
      <c r="DB18" s="624"/>
      <c r="DC18" s="624"/>
      <c r="DD18" s="630" t="s">
        <v>122</v>
      </c>
      <c r="DE18" s="622"/>
      <c r="DF18" s="622"/>
      <c r="DG18" s="622"/>
      <c r="DH18" s="622"/>
      <c r="DI18" s="622"/>
      <c r="DJ18" s="622"/>
      <c r="DK18" s="622"/>
      <c r="DL18" s="622"/>
      <c r="DM18" s="622"/>
      <c r="DN18" s="622"/>
      <c r="DO18" s="622"/>
      <c r="DP18" s="623"/>
      <c r="DQ18" s="630" t="s">
        <v>139</v>
      </c>
      <c r="DR18" s="622"/>
      <c r="DS18" s="622"/>
      <c r="DT18" s="622"/>
      <c r="DU18" s="622"/>
      <c r="DV18" s="622"/>
      <c r="DW18" s="622"/>
      <c r="DX18" s="622"/>
      <c r="DY18" s="622"/>
      <c r="DZ18" s="622"/>
      <c r="EA18" s="622"/>
      <c r="EB18" s="622"/>
      <c r="EC18" s="631"/>
    </row>
    <row r="19" spans="2:133" ht="11.25" customHeight="1">
      <c r="B19" s="618" t="s">
        <v>267</v>
      </c>
      <c r="C19" s="619"/>
      <c r="D19" s="619"/>
      <c r="E19" s="619"/>
      <c r="F19" s="619"/>
      <c r="G19" s="619"/>
      <c r="H19" s="619"/>
      <c r="I19" s="619"/>
      <c r="J19" s="619"/>
      <c r="K19" s="619"/>
      <c r="L19" s="619"/>
      <c r="M19" s="619"/>
      <c r="N19" s="619"/>
      <c r="O19" s="619"/>
      <c r="P19" s="619"/>
      <c r="Q19" s="620"/>
      <c r="R19" s="621">
        <v>1943152</v>
      </c>
      <c r="S19" s="622"/>
      <c r="T19" s="622"/>
      <c r="U19" s="622"/>
      <c r="V19" s="622"/>
      <c r="W19" s="622"/>
      <c r="X19" s="622"/>
      <c r="Y19" s="623"/>
      <c r="Z19" s="624">
        <v>35</v>
      </c>
      <c r="AA19" s="624"/>
      <c r="AB19" s="624"/>
      <c r="AC19" s="624"/>
      <c r="AD19" s="625">
        <v>1943152</v>
      </c>
      <c r="AE19" s="625"/>
      <c r="AF19" s="625"/>
      <c r="AG19" s="625"/>
      <c r="AH19" s="625"/>
      <c r="AI19" s="625"/>
      <c r="AJ19" s="625"/>
      <c r="AK19" s="625"/>
      <c r="AL19" s="626">
        <v>71.599999999999994</v>
      </c>
      <c r="AM19" s="627"/>
      <c r="AN19" s="627"/>
      <c r="AO19" s="628"/>
      <c r="AP19" s="618" t="s">
        <v>268</v>
      </c>
      <c r="AQ19" s="619"/>
      <c r="AR19" s="619"/>
      <c r="AS19" s="619"/>
      <c r="AT19" s="619"/>
      <c r="AU19" s="619"/>
      <c r="AV19" s="619"/>
      <c r="AW19" s="619"/>
      <c r="AX19" s="619"/>
      <c r="AY19" s="619"/>
      <c r="AZ19" s="619"/>
      <c r="BA19" s="619"/>
      <c r="BB19" s="619"/>
      <c r="BC19" s="619"/>
      <c r="BD19" s="619"/>
      <c r="BE19" s="619"/>
      <c r="BF19" s="620"/>
      <c r="BG19" s="621">
        <v>2105</v>
      </c>
      <c r="BH19" s="622"/>
      <c r="BI19" s="622"/>
      <c r="BJ19" s="622"/>
      <c r="BK19" s="622"/>
      <c r="BL19" s="622"/>
      <c r="BM19" s="622"/>
      <c r="BN19" s="623"/>
      <c r="BO19" s="624">
        <v>0.4</v>
      </c>
      <c r="BP19" s="624"/>
      <c r="BQ19" s="624"/>
      <c r="BR19" s="624"/>
      <c r="BS19" s="630" t="s">
        <v>139</v>
      </c>
      <c r="BT19" s="622"/>
      <c r="BU19" s="622"/>
      <c r="BV19" s="622"/>
      <c r="BW19" s="622"/>
      <c r="BX19" s="622"/>
      <c r="BY19" s="622"/>
      <c r="BZ19" s="622"/>
      <c r="CA19" s="622"/>
      <c r="CB19" s="631"/>
      <c r="CD19" s="636" t="s">
        <v>269</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122</v>
      </c>
      <c r="DA19" s="624"/>
      <c r="DB19" s="624"/>
      <c r="DC19" s="624"/>
      <c r="DD19" s="630" t="s">
        <v>122</v>
      </c>
      <c r="DE19" s="622"/>
      <c r="DF19" s="622"/>
      <c r="DG19" s="622"/>
      <c r="DH19" s="622"/>
      <c r="DI19" s="622"/>
      <c r="DJ19" s="622"/>
      <c r="DK19" s="622"/>
      <c r="DL19" s="622"/>
      <c r="DM19" s="622"/>
      <c r="DN19" s="622"/>
      <c r="DO19" s="622"/>
      <c r="DP19" s="623"/>
      <c r="DQ19" s="630" t="s">
        <v>239</v>
      </c>
      <c r="DR19" s="622"/>
      <c r="DS19" s="622"/>
      <c r="DT19" s="622"/>
      <c r="DU19" s="622"/>
      <c r="DV19" s="622"/>
      <c r="DW19" s="622"/>
      <c r="DX19" s="622"/>
      <c r="DY19" s="622"/>
      <c r="DZ19" s="622"/>
      <c r="EA19" s="622"/>
      <c r="EB19" s="622"/>
      <c r="EC19" s="631"/>
    </row>
    <row r="20" spans="2:133" ht="11.25" customHeight="1">
      <c r="B20" s="618" t="s">
        <v>270</v>
      </c>
      <c r="C20" s="619"/>
      <c r="D20" s="619"/>
      <c r="E20" s="619"/>
      <c r="F20" s="619"/>
      <c r="G20" s="619"/>
      <c r="H20" s="619"/>
      <c r="I20" s="619"/>
      <c r="J20" s="619"/>
      <c r="K20" s="619"/>
      <c r="L20" s="619"/>
      <c r="M20" s="619"/>
      <c r="N20" s="619"/>
      <c r="O20" s="619"/>
      <c r="P20" s="619"/>
      <c r="Q20" s="620"/>
      <c r="R20" s="621">
        <v>161281</v>
      </c>
      <c r="S20" s="622"/>
      <c r="T20" s="622"/>
      <c r="U20" s="622"/>
      <c r="V20" s="622"/>
      <c r="W20" s="622"/>
      <c r="X20" s="622"/>
      <c r="Y20" s="623"/>
      <c r="Z20" s="624">
        <v>2.9</v>
      </c>
      <c r="AA20" s="624"/>
      <c r="AB20" s="624"/>
      <c r="AC20" s="624"/>
      <c r="AD20" s="625" t="s">
        <v>122</v>
      </c>
      <c r="AE20" s="625"/>
      <c r="AF20" s="625"/>
      <c r="AG20" s="625"/>
      <c r="AH20" s="625"/>
      <c r="AI20" s="625"/>
      <c r="AJ20" s="625"/>
      <c r="AK20" s="625"/>
      <c r="AL20" s="626" t="s">
        <v>239</v>
      </c>
      <c r="AM20" s="627"/>
      <c r="AN20" s="627"/>
      <c r="AO20" s="628"/>
      <c r="AP20" s="618" t="s">
        <v>271</v>
      </c>
      <c r="AQ20" s="619"/>
      <c r="AR20" s="619"/>
      <c r="AS20" s="619"/>
      <c r="AT20" s="619"/>
      <c r="AU20" s="619"/>
      <c r="AV20" s="619"/>
      <c r="AW20" s="619"/>
      <c r="AX20" s="619"/>
      <c r="AY20" s="619"/>
      <c r="AZ20" s="619"/>
      <c r="BA20" s="619"/>
      <c r="BB20" s="619"/>
      <c r="BC20" s="619"/>
      <c r="BD20" s="619"/>
      <c r="BE20" s="619"/>
      <c r="BF20" s="620"/>
      <c r="BG20" s="621">
        <v>2105</v>
      </c>
      <c r="BH20" s="622"/>
      <c r="BI20" s="622"/>
      <c r="BJ20" s="622"/>
      <c r="BK20" s="622"/>
      <c r="BL20" s="622"/>
      <c r="BM20" s="622"/>
      <c r="BN20" s="623"/>
      <c r="BO20" s="624">
        <v>0.4</v>
      </c>
      <c r="BP20" s="624"/>
      <c r="BQ20" s="624"/>
      <c r="BR20" s="624"/>
      <c r="BS20" s="630" t="s">
        <v>139</v>
      </c>
      <c r="BT20" s="622"/>
      <c r="BU20" s="622"/>
      <c r="BV20" s="622"/>
      <c r="BW20" s="622"/>
      <c r="BX20" s="622"/>
      <c r="BY20" s="622"/>
      <c r="BZ20" s="622"/>
      <c r="CA20" s="622"/>
      <c r="CB20" s="631"/>
      <c r="CD20" s="636" t="s">
        <v>272</v>
      </c>
      <c r="CE20" s="637"/>
      <c r="CF20" s="637"/>
      <c r="CG20" s="637"/>
      <c r="CH20" s="637"/>
      <c r="CI20" s="637"/>
      <c r="CJ20" s="637"/>
      <c r="CK20" s="637"/>
      <c r="CL20" s="637"/>
      <c r="CM20" s="637"/>
      <c r="CN20" s="637"/>
      <c r="CO20" s="637"/>
      <c r="CP20" s="637"/>
      <c r="CQ20" s="638"/>
      <c r="CR20" s="621">
        <v>5331494</v>
      </c>
      <c r="CS20" s="622"/>
      <c r="CT20" s="622"/>
      <c r="CU20" s="622"/>
      <c r="CV20" s="622"/>
      <c r="CW20" s="622"/>
      <c r="CX20" s="622"/>
      <c r="CY20" s="623"/>
      <c r="CZ20" s="624">
        <v>100</v>
      </c>
      <c r="DA20" s="624"/>
      <c r="DB20" s="624"/>
      <c r="DC20" s="624"/>
      <c r="DD20" s="630">
        <v>930310</v>
      </c>
      <c r="DE20" s="622"/>
      <c r="DF20" s="622"/>
      <c r="DG20" s="622"/>
      <c r="DH20" s="622"/>
      <c r="DI20" s="622"/>
      <c r="DJ20" s="622"/>
      <c r="DK20" s="622"/>
      <c r="DL20" s="622"/>
      <c r="DM20" s="622"/>
      <c r="DN20" s="622"/>
      <c r="DO20" s="622"/>
      <c r="DP20" s="623"/>
      <c r="DQ20" s="630">
        <v>3708836</v>
      </c>
      <c r="DR20" s="622"/>
      <c r="DS20" s="622"/>
      <c r="DT20" s="622"/>
      <c r="DU20" s="622"/>
      <c r="DV20" s="622"/>
      <c r="DW20" s="622"/>
      <c r="DX20" s="622"/>
      <c r="DY20" s="622"/>
      <c r="DZ20" s="622"/>
      <c r="EA20" s="622"/>
      <c r="EB20" s="622"/>
      <c r="EC20" s="631"/>
    </row>
    <row r="21" spans="2:133" ht="11.25" customHeight="1">
      <c r="B21" s="618" t="s">
        <v>273</v>
      </c>
      <c r="C21" s="619"/>
      <c r="D21" s="619"/>
      <c r="E21" s="619"/>
      <c r="F21" s="619"/>
      <c r="G21" s="619"/>
      <c r="H21" s="619"/>
      <c r="I21" s="619"/>
      <c r="J21" s="619"/>
      <c r="K21" s="619"/>
      <c r="L21" s="619"/>
      <c r="M21" s="619"/>
      <c r="N21" s="619"/>
      <c r="O21" s="619"/>
      <c r="P21" s="619"/>
      <c r="Q21" s="620"/>
      <c r="R21" s="621" t="s">
        <v>122</v>
      </c>
      <c r="S21" s="622"/>
      <c r="T21" s="622"/>
      <c r="U21" s="622"/>
      <c r="V21" s="622"/>
      <c r="W21" s="622"/>
      <c r="X21" s="622"/>
      <c r="Y21" s="623"/>
      <c r="Z21" s="624" t="s">
        <v>122</v>
      </c>
      <c r="AA21" s="624"/>
      <c r="AB21" s="624"/>
      <c r="AC21" s="624"/>
      <c r="AD21" s="625" t="s">
        <v>239</v>
      </c>
      <c r="AE21" s="625"/>
      <c r="AF21" s="625"/>
      <c r="AG21" s="625"/>
      <c r="AH21" s="625"/>
      <c r="AI21" s="625"/>
      <c r="AJ21" s="625"/>
      <c r="AK21" s="625"/>
      <c r="AL21" s="626" t="s">
        <v>239</v>
      </c>
      <c r="AM21" s="627"/>
      <c r="AN21" s="627"/>
      <c r="AO21" s="628"/>
      <c r="AP21" s="639" t="s">
        <v>274</v>
      </c>
      <c r="AQ21" s="640"/>
      <c r="AR21" s="640"/>
      <c r="AS21" s="640"/>
      <c r="AT21" s="640"/>
      <c r="AU21" s="640"/>
      <c r="AV21" s="640"/>
      <c r="AW21" s="640"/>
      <c r="AX21" s="640"/>
      <c r="AY21" s="640"/>
      <c r="AZ21" s="640"/>
      <c r="BA21" s="640"/>
      <c r="BB21" s="640"/>
      <c r="BC21" s="640"/>
      <c r="BD21" s="640"/>
      <c r="BE21" s="640"/>
      <c r="BF21" s="641"/>
      <c r="BG21" s="621">
        <v>2105</v>
      </c>
      <c r="BH21" s="622"/>
      <c r="BI21" s="622"/>
      <c r="BJ21" s="622"/>
      <c r="BK21" s="622"/>
      <c r="BL21" s="622"/>
      <c r="BM21" s="622"/>
      <c r="BN21" s="623"/>
      <c r="BO21" s="624">
        <v>0.4</v>
      </c>
      <c r="BP21" s="624"/>
      <c r="BQ21" s="624"/>
      <c r="BR21" s="624"/>
      <c r="BS21" s="630" t="s">
        <v>139</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275</v>
      </c>
      <c r="C22" s="619"/>
      <c r="D22" s="619"/>
      <c r="E22" s="619"/>
      <c r="F22" s="619"/>
      <c r="G22" s="619"/>
      <c r="H22" s="619"/>
      <c r="I22" s="619"/>
      <c r="J22" s="619"/>
      <c r="K22" s="619"/>
      <c r="L22" s="619"/>
      <c r="M22" s="619"/>
      <c r="N22" s="619"/>
      <c r="O22" s="619"/>
      <c r="P22" s="619"/>
      <c r="Q22" s="620"/>
      <c r="R22" s="621">
        <v>2870156</v>
      </c>
      <c r="S22" s="622"/>
      <c r="T22" s="622"/>
      <c r="U22" s="622"/>
      <c r="V22" s="622"/>
      <c r="W22" s="622"/>
      <c r="X22" s="622"/>
      <c r="Y22" s="623"/>
      <c r="Z22" s="624">
        <v>51.7</v>
      </c>
      <c r="AA22" s="624"/>
      <c r="AB22" s="624"/>
      <c r="AC22" s="624"/>
      <c r="AD22" s="625">
        <v>2708875</v>
      </c>
      <c r="AE22" s="625"/>
      <c r="AF22" s="625"/>
      <c r="AG22" s="625"/>
      <c r="AH22" s="625"/>
      <c r="AI22" s="625"/>
      <c r="AJ22" s="625"/>
      <c r="AK22" s="625"/>
      <c r="AL22" s="626">
        <v>99.8</v>
      </c>
      <c r="AM22" s="627"/>
      <c r="AN22" s="627"/>
      <c r="AO22" s="628"/>
      <c r="AP22" s="639" t="s">
        <v>276</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243</v>
      </c>
      <c r="BP22" s="624"/>
      <c r="BQ22" s="624"/>
      <c r="BR22" s="624"/>
      <c r="BS22" s="630" t="s">
        <v>139</v>
      </c>
      <c r="BT22" s="622"/>
      <c r="BU22" s="622"/>
      <c r="BV22" s="622"/>
      <c r="BW22" s="622"/>
      <c r="BX22" s="622"/>
      <c r="BY22" s="622"/>
      <c r="BZ22" s="622"/>
      <c r="CA22" s="622"/>
      <c r="CB22" s="631"/>
      <c r="CD22" s="603" t="s">
        <v>277</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278</v>
      </c>
      <c r="C23" s="619"/>
      <c r="D23" s="619"/>
      <c r="E23" s="619"/>
      <c r="F23" s="619"/>
      <c r="G23" s="619"/>
      <c r="H23" s="619"/>
      <c r="I23" s="619"/>
      <c r="J23" s="619"/>
      <c r="K23" s="619"/>
      <c r="L23" s="619"/>
      <c r="M23" s="619"/>
      <c r="N23" s="619"/>
      <c r="O23" s="619"/>
      <c r="P23" s="619"/>
      <c r="Q23" s="620"/>
      <c r="R23" s="621">
        <v>751</v>
      </c>
      <c r="S23" s="622"/>
      <c r="T23" s="622"/>
      <c r="U23" s="622"/>
      <c r="V23" s="622"/>
      <c r="W23" s="622"/>
      <c r="X23" s="622"/>
      <c r="Y23" s="623"/>
      <c r="Z23" s="624">
        <v>0</v>
      </c>
      <c r="AA23" s="624"/>
      <c r="AB23" s="624"/>
      <c r="AC23" s="624"/>
      <c r="AD23" s="625">
        <v>751</v>
      </c>
      <c r="AE23" s="625"/>
      <c r="AF23" s="625"/>
      <c r="AG23" s="625"/>
      <c r="AH23" s="625"/>
      <c r="AI23" s="625"/>
      <c r="AJ23" s="625"/>
      <c r="AK23" s="625"/>
      <c r="AL23" s="626">
        <v>0</v>
      </c>
      <c r="AM23" s="627"/>
      <c r="AN23" s="627"/>
      <c r="AO23" s="628"/>
      <c r="AP23" s="639" t="s">
        <v>279</v>
      </c>
      <c r="AQ23" s="640"/>
      <c r="AR23" s="640"/>
      <c r="AS23" s="640"/>
      <c r="AT23" s="640"/>
      <c r="AU23" s="640"/>
      <c r="AV23" s="640"/>
      <c r="AW23" s="640"/>
      <c r="AX23" s="640"/>
      <c r="AY23" s="640"/>
      <c r="AZ23" s="640"/>
      <c r="BA23" s="640"/>
      <c r="BB23" s="640"/>
      <c r="BC23" s="640"/>
      <c r="BD23" s="640"/>
      <c r="BE23" s="640"/>
      <c r="BF23" s="641"/>
      <c r="BG23" s="621" t="s">
        <v>139</v>
      </c>
      <c r="BH23" s="622"/>
      <c r="BI23" s="622"/>
      <c r="BJ23" s="622"/>
      <c r="BK23" s="622"/>
      <c r="BL23" s="622"/>
      <c r="BM23" s="622"/>
      <c r="BN23" s="623"/>
      <c r="BO23" s="624" t="s">
        <v>122</v>
      </c>
      <c r="BP23" s="624"/>
      <c r="BQ23" s="624"/>
      <c r="BR23" s="624"/>
      <c r="BS23" s="630" t="s">
        <v>239</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280</v>
      </c>
      <c r="CS23" s="604"/>
      <c r="CT23" s="604"/>
      <c r="CU23" s="604"/>
      <c r="CV23" s="604"/>
      <c r="CW23" s="604"/>
      <c r="CX23" s="604"/>
      <c r="CY23" s="605"/>
      <c r="CZ23" s="603" t="s">
        <v>281</v>
      </c>
      <c r="DA23" s="604"/>
      <c r="DB23" s="604"/>
      <c r="DC23" s="605"/>
      <c r="DD23" s="603" t="s">
        <v>282</v>
      </c>
      <c r="DE23" s="604"/>
      <c r="DF23" s="604"/>
      <c r="DG23" s="604"/>
      <c r="DH23" s="604"/>
      <c r="DI23" s="604"/>
      <c r="DJ23" s="604"/>
      <c r="DK23" s="605"/>
      <c r="DL23" s="651" t="s">
        <v>283</v>
      </c>
      <c r="DM23" s="652"/>
      <c r="DN23" s="652"/>
      <c r="DO23" s="652"/>
      <c r="DP23" s="652"/>
      <c r="DQ23" s="652"/>
      <c r="DR23" s="652"/>
      <c r="DS23" s="652"/>
      <c r="DT23" s="652"/>
      <c r="DU23" s="652"/>
      <c r="DV23" s="653"/>
      <c r="DW23" s="603" t="s">
        <v>284</v>
      </c>
      <c r="DX23" s="604"/>
      <c r="DY23" s="604"/>
      <c r="DZ23" s="604"/>
      <c r="EA23" s="604"/>
      <c r="EB23" s="604"/>
      <c r="EC23" s="605"/>
    </row>
    <row r="24" spans="2:133" ht="11.25" customHeight="1">
      <c r="B24" s="618" t="s">
        <v>285</v>
      </c>
      <c r="C24" s="619"/>
      <c r="D24" s="619"/>
      <c r="E24" s="619"/>
      <c r="F24" s="619"/>
      <c r="G24" s="619"/>
      <c r="H24" s="619"/>
      <c r="I24" s="619"/>
      <c r="J24" s="619"/>
      <c r="K24" s="619"/>
      <c r="L24" s="619"/>
      <c r="M24" s="619"/>
      <c r="N24" s="619"/>
      <c r="O24" s="619"/>
      <c r="P24" s="619"/>
      <c r="Q24" s="620"/>
      <c r="R24" s="621">
        <v>43125</v>
      </c>
      <c r="S24" s="622"/>
      <c r="T24" s="622"/>
      <c r="U24" s="622"/>
      <c r="V24" s="622"/>
      <c r="W24" s="622"/>
      <c r="X24" s="622"/>
      <c r="Y24" s="623"/>
      <c r="Z24" s="624">
        <v>0.8</v>
      </c>
      <c r="AA24" s="624"/>
      <c r="AB24" s="624"/>
      <c r="AC24" s="624"/>
      <c r="AD24" s="625">
        <v>338</v>
      </c>
      <c r="AE24" s="625"/>
      <c r="AF24" s="625"/>
      <c r="AG24" s="625"/>
      <c r="AH24" s="625"/>
      <c r="AI24" s="625"/>
      <c r="AJ24" s="625"/>
      <c r="AK24" s="625"/>
      <c r="AL24" s="626">
        <v>0</v>
      </c>
      <c r="AM24" s="627"/>
      <c r="AN24" s="627"/>
      <c r="AO24" s="628"/>
      <c r="AP24" s="639" t="s">
        <v>286</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239</v>
      </c>
      <c r="BT24" s="622"/>
      <c r="BU24" s="622"/>
      <c r="BV24" s="622"/>
      <c r="BW24" s="622"/>
      <c r="BX24" s="622"/>
      <c r="BY24" s="622"/>
      <c r="BZ24" s="622"/>
      <c r="CA24" s="622"/>
      <c r="CB24" s="631"/>
      <c r="CD24" s="632" t="s">
        <v>287</v>
      </c>
      <c r="CE24" s="633"/>
      <c r="CF24" s="633"/>
      <c r="CG24" s="633"/>
      <c r="CH24" s="633"/>
      <c r="CI24" s="633"/>
      <c r="CJ24" s="633"/>
      <c r="CK24" s="633"/>
      <c r="CL24" s="633"/>
      <c r="CM24" s="633"/>
      <c r="CN24" s="633"/>
      <c r="CO24" s="633"/>
      <c r="CP24" s="633"/>
      <c r="CQ24" s="634"/>
      <c r="CR24" s="610">
        <v>1553711</v>
      </c>
      <c r="CS24" s="611"/>
      <c r="CT24" s="611"/>
      <c r="CU24" s="611"/>
      <c r="CV24" s="611"/>
      <c r="CW24" s="611"/>
      <c r="CX24" s="611"/>
      <c r="CY24" s="612"/>
      <c r="CZ24" s="615">
        <v>29.1</v>
      </c>
      <c r="DA24" s="616"/>
      <c r="DB24" s="616"/>
      <c r="DC24" s="635"/>
      <c r="DD24" s="658">
        <v>1226844</v>
      </c>
      <c r="DE24" s="611"/>
      <c r="DF24" s="611"/>
      <c r="DG24" s="611"/>
      <c r="DH24" s="611"/>
      <c r="DI24" s="611"/>
      <c r="DJ24" s="611"/>
      <c r="DK24" s="612"/>
      <c r="DL24" s="658">
        <v>1218114</v>
      </c>
      <c r="DM24" s="611"/>
      <c r="DN24" s="611"/>
      <c r="DO24" s="611"/>
      <c r="DP24" s="611"/>
      <c r="DQ24" s="611"/>
      <c r="DR24" s="611"/>
      <c r="DS24" s="611"/>
      <c r="DT24" s="611"/>
      <c r="DU24" s="611"/>
      <c r="DV24" s="612"/>
      <c r="DW24" s="615">
        <v>43.1</v>
      </c>
      <c r="DX24" s="616"/>
      <c r="DY24" s="616"/>
      <c r="DZ24" s="616"/>
      <c r="EA24" s="616"/>
      <c r="EB24" s="616"/>
      <c r="EC24" s="617"/>
    </row>
    <row r="25" spans="2:133" ht="11.25" customHeight="1">
      <c r="B25" s="618" t="s">
        <v>288</v>
      </c>
      <c r="C25" s="619"/>
      <c r="D25" s="619"/>
      <c r="E25" s="619"/>
      <c r="F25" s="619"/>
      <c r="G25" s="619"/>
      <c r="H25" s="619"/>
      <c r="I25" s="619"/>
      <c r="J25" s="619"/>
      <c r="K25" s="619"/>
      <c r="L25" s="619"/>
      <c r="M25" s="619"/>
      <c r="N25" s="619"/>
      <c r="O25" s="619"/>
      <c r="P25" s="619"/>
      <c r="Q25" s="620"/>
      <c r="R25" s="621">
        <v>148578</v>
      </c>
      <c r="S25" s="622"/>
      <c r="T25" s="622"/>
      <c r="U25" s="622"/>
      <c r="V25" s="622"/>
      <c r="W25" s="622"/>
      <c r="X25" s="622"/>
      <c r="Y25" s="623"/>
      <c r="Z25" s="624">
        <v>2.7</v>
      </c>
      <c r="AA25" s="624"/>
      <c r="AB25" s="624"/>
      <c r="AC25" s="624"/>
      <c r="AD25" s="625">
        <v>2039</v>
      </c>
      <c r="AE25" s="625"/>
      <c r="AF25" s="625"/>
      <c r="AG25" s="625"/>
      <c r="AH25" s="625"/>
      <c r="AI25" s="625"/>
      <c r="AJ25" s="625"/>
      <c r="AK25" s="625"/>
      <c r="AL25" s="626">
        <v>0.1</v>
      </c>
      <c r="AM25" s="627"/>
      <c r="AN25" s="627"/>
      <c r="AO25" s="628"/>
      <c r="AP25" s="639" t="s">
        <v>289</v>
      </c>
      <c r="AQ25" s="640"/>
      <c r="AR25" s="640"/>
      <c r="AS25" s="640"/>
      <c r="AT25" s="640"/>
      <c r="AU25" s="640"/>
      <c r="AV25" s="640"/>
      <c r="AW25" s="640"/>
      <c r="AX25" s="640"/>
      <c r="AY25" s="640"/>
      <c r="AZ25" s="640"/>
      <c r="BA25" s="640"/>
      <c r="BB25" s="640"/>
      <c r="BC25" s="640"/>
      <c r="BD25" s="640"/>
      <c r="BE25" s="640"/>
      <c r="BF25" s="641"/>
      <c r="BG25" s="621" t="s">
        <v>122</v>
      </c>
      <c r="BH25" s="622"/>
      <c r="BI25" s="622"/>
      <c r="BJ25" s="622"/>
      <c r="BK25" s="622"/>
      <c r="BL25" s="622"/>
      <c r="BM25" s="622"/>
      <c r="BN25" s="623"/>
      <c r="BO25" s="624" t="s">
        <v>122</v>
      </c>
      <c r="BP25" s="624"/>
      <c r="BQ25" s="624"/>
      <c r="BR25" s="624"/>
      <c r="BS25" s="630" t="s">
        <v>239</v>
      </c>
      <c r="BT25" s="622"/>
      <c r="BU25" s="622"/>
      <c r="BV25" s="622"/>
      <c r="BW25" s="622"/>
      <c r="BX25" s="622"/>
      <c r="BY25" s="622"/>
      <c r="BZ25" s="622"/>
      <c r="CA25" s="622"/>
      <c r="CB25" s="631"/>
      <c r="CD25" s="636" t="s">
        <v>290</v>
      </c>
      <c r="CE25" s="637"/>
      <c r="CF25" s="637"/>
      <c r="CG25" s="637"/>
      <c r="CH25" s="637"/>
      <c r="CI25" s="637"/>
      <c r="CJ25" s="637"/>
      <c r="CK25" s="637"/>
      <c r="CL25" s="637"/>
      <c r="CM25" s="637"/>
      <c r="CN25" s="637"/>
      <c r="CO25" s="637"/>
      <c r="CP25" s="637"/>
      <c r="CQ25" s="638"/>
      <c r="CR25" s="621">
        <v>779083</v>
      </c>
      <c r="CS25" s="654"/>
      <c r="CT25" s="654"/>
      <c r="CU25" s="654"/>
      <c r="CV25" s="654"/>
      <c r="CW25" s="654"/>
      <c r="CX25" s="654"/>
      <c r="CY25" s="655"/>
      <c r="CZ25" s="626">
        <v>14.6</v>
      </c>
      <c r="DA25" s="656"/>
      <c r="DB25" s="656"/>
      <c r="DC25" s="659"/>
      <c r="DD25" s="630">
        <v>734114</v>
      </c>
      <c r="DE25" s="654"/>
      <c r="DF25" s="654"/>
      <c r="DG25" s="654"/>
      <c r="DH25" s="654"/>
      <c r="DI25" s="654"/>
      <c r="DJ25" s="654"/>
      <c r="DK25" s="655"/>
      <c r="DL25" s="630">
        <v>725384</v>
      </c>
      <c r="DM25" s="654"/>
      <c r="DN25" s="654"/>
      <c r="DO25" s="654"/>
      <c r="DP25" s="654"/>
      <c r="DQ25" s="654"/>
      <c r="DR25" s="654"/>
      <c r="DS25" s="654"/>
      <c r="DT25" s="654"/>
      <c r="DU25" s="654"/>
      <c r="DV25" s="655"/>
      <c r="DW25" s="626">
        <v>25.7</v>
      </c>
      <c r="DX25" s="656"/>
      <c r="DY25" s="656"/>
      <c r="DZ25" s="656"/>
      <c r="EA25" s="656"/>
      <c r="EB25" s="656"/>
      <c r="EC25" s="657"/>
    </row>
    <row r="26" spans="2:133" ht="11.25" customHeight="1">
      <c r="B26" s="618" t="s">
        <v>291</v>
      </c>
      <c r="C26" s="619"/>
      <c r="D26" s="619"/>
      <c r="E26" s="619"/>
      <c r="F26" s="619"/>
      <c r="G26" s="619"/>
      <c r="H26" s="619"/>
      <c r="I26" s="619"/>
      <c r="J26" s="619"/>
      <c r="K26" s="619"/>
      <c r="L26" s="619"/>
      <c r="M26" s="619"/>
      <c r="N26" s="619"/>
      <c r="O26" s="619"/>
      <c r="P26" s="619"/>
      <c r="Q26" s="620"/>
      <c r="R26" s="621">
        <v>16441</v>
      </c>
      <c r="S26" s="622"/>
      <c r="T26" s="622"/>
      <c r="U26" s="622"/>
      <c r="V26" s="622"/>
      <c r="W26" s="622"/>
      <c r="X26" s="622"/>
      <c r="Y26" s="623"/>
      <c r="Z26" s="624">
        <v>0.3</v>
      </c>
      <c r="AA26" s="624"/>
      <c r="AB26" s="624"/>
      <c r="AC26" s="624"/>
      <c r="AD26" s="625">
        <v>10</v>
      </c>
      <c r="AE26" s="625"/>
      <c r="AF26" s="625"/>
      <c r="AG26" s="625"/>
      <c r="AH26" s="625"/>
      <c r="AI26" s="625"/>
      <c r="AJ26" s="625"/>
      <c r="AK26" s="625"/>
      <c r="AL26" s="626">
        <v>0</v>
      </c>
      <c r="AM26" s="627"/>
      <c r="AN26" s="627"/>
      <c r="AO26" s="628"/>
      <c r="AP26" s="639" t="s">
        <v>292</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239</v>
      </c>
      <c r="BP26" s="624"/>
      <c r="BQ26" s="624"/>
      <c r="BR26" s="624"/>
      <c r="BS26" s="630" t="s">
        <v>139</v>
      </c>
      <c r="BT26" s="622"/>
      <c r="BU26" s="622"/>
      <c r="BV26" s="622"/>
      <c r="BW26" s="622"/>
      <c r="BX26" s="622"/>
      <c r="BY26" s="622"/>
      <c r="BZ26" s="622"/>
      <c r="CA26" s="622"/>
      <c r="CB26" s="631"/>
      <c r="CD26" s="636" t="s">
        <v>293</v>
      </c>
      <c r="CE26" s="637"/>
      <c r="CF26" s="637"/>
      <c r="CG26" s="637"/>
      <c r="CH26" s="637"/>
      <c r="CI26" s="637"/>
      <c r="CJ26" s="637"/>
      <c r="CK26" s="637"/>
      <c r="CL26" s="637"/>
      <c r="CM26" s="637"/>
      <c r="CN26" s="637"/>
      <c r="CO26" s="637"/>
      <c r="CP26" s="637"/>
      <c r="CQ26" s="638"/>
      <c r="CR26" s="621">
        <v>493788</v>
      </c>
      <c r="CS26" s="622"/>
      <c r="CT26" s="622"/>
      <c r="CU26" s="622"/>
      <c r="CV26" s="622"/>
      <c r="CW26" s="622"/>
      <c r="CX26" s="622"/>
      <c r="CY26" s="623"/>
      <c r="CZ26" s="626">
        <v>9.3000000000000007</v>
      </c>
      <c r="DA26" s="656"/>
      <c r="DB26" s="656"/>
      <c r="DC26" s="659"/>
      <c r="DD26" s="630">
        <v>448819</v>
      </c>
      <c r="DE26" s="622"/>
      <c r="DF26" s="622"/>
      <c r="DG26" s="622"/>
      <c r="DH26" s="622"/>
      <c r="DI26" s="622"/>
      <c r="DJ26" s="622"/>
      <c r="DK26" s="623"/>
      <c r="DL26" s="630" t="s">
        <v>122</v>
      </c>
      <c r="DM26" s="622"/>
      <c r="DN26" s="622"/>
      <c r="DO26" s="622"/>
      <c r="DP26" s="622"/>
      <c r="DQ26" s="622"/>
      <c r="DR26" s="622"/>
      <c r="DS26" s="622"/>
      <c r="DT26" s="622"/>
      <c r="DU26" s="622"/>
      <c r="DV26" s="623"/>
      <c r="DW26" s="626" t="s">
        <v>122</v>
      </c>
      <c r="DX26" s="656"/>
      <c r="DY26" s="656"/>
      <c r="DZ26" s="656"/>
      <c r="EA26" s="656"/>
      <c r="EB26" s="656"/>
      <c r="EC26" s="657"/>
    </row>
    <row r="27" spans="2:133" ht="11.25" customHeight="1">
      <c r="B27" s="618" t="s">
        <v>294</v>
      </c>
      <c r="C27" s="619"/>
      <c r="D27" s="619"/>
      <c r="E27" s="619"/>
      <c r="F27" s="619"/>
      <c r="G27" s="619"/>
      <c r="H27" s="619"/>
      <c r="I27" s="619"/>
      <c r="J27" s="619"/>
      <c r="K27" s="619"/>
      <c r="L27" s="619"/>
      <c r="M27" s="619"/>
      <c r="N27" s="619"/>
      <c r="O27" s="619"/>
      <c r="P27" s="619"/>
      <c r="Q27" s="620"/>
      <c r="R27" s="621">
        <v>52924</v>
      </c>
      <c r="S27" s="622"/>
      <c r="T27" s="622"/>
      <c r="U27" s="622"/>
      <c r="V27" s="622"/>
      <c r="W27" s="622"/>
      <c r="X27" s="622"/>
      <c r="Y27" s="623"/>
      <c r="Z27" s="624">
        <v>1</v>
      </c>
      <c r="AA27" s="624"/>
      <c r="AB27" s="624"/>
      <c r="AC27" s="624"/>
      <c r="AD27" s="625" t="s">
        <v>139</v>
      </c>
      <c r="AE27" s="625"/>
      <c r="AF27" s="625"/>
      <c r="AG27" s="625"/>
      <c r="AH27" s="625"/>
      <c r="AI27" s="625"/>
      <c r="AJ27" s="625"/>
      <c r="AK27" s="625"/>
      <c r="AL27" s="626" t="s">
        <v>239</v>
      </c>
      <c r="AM27" s="627"/>
      <c r="AN27" s="627"/>
      <c r="AO27" s="628"/>
      <c r="AP27" s="618" t="s">
        <v>295</v>
      </c>
      <c r="AQ27" s="619"/>
      <c r="AR27" s="619"/>
      <c r="AS27" s="619"/>
      <c r="AT27" s="619"/>
      <c r="AU27" s="619"/>
      <c r="AV27" s="619"/>
      <c r="AW27" s="619"/>
      <c r="AX27" s="619"/>
      <c r="AY27" s="619"/>
      <c r="AZ27" s="619"/>
      <c r="BA27" s="619"/>
      <c r="BB27" s="619"/>
      <c r="BC27" s="619"/>
      <c r="BD27" s="619"/>
      <c r="BE27" s="619"/>
      <c r="BF27" s="620"/>
      <c r="BG27" s="621">
        <v>568514</v>
      </c>
      <c r="BH27" s="622"/>
      <c r="BI27" s="622"/>
      <c r="BJ27" s="622"/>
      <c r="BK27" s="622"/>
      <c r="BL27" s="622"/>
      <c r="BM27" s="622"/>
      <c r="BN27" s="623"/>
      <c r="BO27" s="624">
        <v>100</v>
      </c>
      <c r="BP27" s="624"/>
      <c r="BQ27" s="624"/>
      <c r="BR27" s="624"/>
      <c r="BS27" s="630">
        <v>5432</v>
      </c>
      <c r="BT27" s="622"/>
      <c r="BU27" s="622"/>
      <c r="BV27" s="622"/>
      <c r="BW27" s="622"/>
      <c r="BX27" s="622"/>
      <c r="BY27" s="622"/>
      <c r="BZ27" s="622"/>
      <c r="CA27" s="622"/>
      <c r="CB27" s="631"/>
      <c r="CD27" s="636" t="s">
        <v>296</v>
      </c>
      <c r="CE27" s="637"/>
      <c r="CF27" s="637"/>
      <c r="CG27" s="637"/>
      <c r="CH27" s="637"/>
      <c r="CI27" s="637"/>
      <c r="CJ27" s="637"/>
      <c r="CK27" s="637"/>
      <c r="CL27" s="637"/>
      <c r="CM27" s="637"/>
      <c r="CN27" s="637"/>
      <c r="CO27" s="637"/>
      <c r="CP27" s="637"/>
      <c r="CQ27" s="638"/>
      <c r="CR27" s="621">
        <v>295741</v>
      </c>
      <c r="CS27" s="654"/>
      <c r="CT27" s="654"/>
      <c r="CU27" s="654"/>
      <c r="CV27" s="654"/>
      <c r="CW27" s="654"/>
      <c r="CX27" s="654"/>
      <c r="CY27" s="655"/>
      <c r="CZ27" s="626">
        <v>5.5</v>
      </c>
      <c r="DA27" s="656"/>
      <c r="DB27" s="656"/>
      <c r="DC27" s="659"/>
      <c r="DD27" s="630">
        <v>69985</v>
      </c>
      <c r="DE27" s="654"/>
      <c r="DF27" s="654"/>
      <c r="DG27" s="654"/>
      <c r="DH27" s="654"/>
      <c r="DI27" s="654"/>
      <c r="DJ27" s="654"/>
      <c r="DK27" s="655"/>
      <c r="DL27" s="630">
        <v>69985</v>
      </c>
      <c r="DM27" s="654"/>
      <c r="DN27" s="654"/>
      <c r="DO27" s="654"/>
      <c r="DP27" s="654"/>
      <c r="DQ27" s="654"/>
      <c r="DR27" s="654"/>
      <c r="DS27" s="654"/>
      <c r="DT27" s="654"/>
      <c r="DU27" s="654"/>
      <c r="DV27" s="655"/>
      <c r="DW27" s="626">
        <v>2.5</v>
      </c>
      <c r="DX27" s="656"/>
      <c r="DY27" s="656"/>
      <c r="DZ27" s="656"/>
      <c r="EA27" s="656"/>
      <c r="EB27" s="656"/>
      <c r="EC27" s="657"/>
    </row>
    <row r="28" spans="2:133" ht="11.25" customHeight="1">
      <c r="B28" s="663" t="s">
        <v>297</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139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298</v>
      </c>
      <c r="CE28" s="637"/>
      <c r="CF28" s="637"/>
      <c r="CG28" s="637"/>
      <c r="CH28" s="637"/>
      <c r="CI28" s="637"/>
      <c r="CJ28" s="637"/>
      <c r="CK28" s="637"/>
      <c r="CL28" s="637"/>
      <c r="CM28" s="637"/>
      <c r="CN28" s="637"/>
      <c r="CO28" s="637"/>
      <c r="CP28" s="637"/>
      <c r="CQ28" s="638"/>
      <c r="CR28" s="621">
        <v>478887</v>
      </c>
      <c r="CS28" s="622"/>
      <c r="CT28" s="622"/>
      <c r="CU28" s="622"/>
      <c r="CV28" s="622"/>
      <c r="CW28" s="622"/>
      <c r="CX28" s="622"/>
      <c r="CY28" s="623"/>
      <c r="CZ28" s="626">
        <v>9</v>
      </c>
      <c r="DA28" s="656"/>
      <c r="DB28" s="656"/>
      <c r="DC28" s="659"/>
      <c r="DD28" s="630">
        <v>422745</v>
      </c>
      <c r="DE28" s="622"/>
      <c r="DF28" s="622"/>
      <c r="DG28" s="622"/>
      <c r="DH28" s="622"/>
      <c r="DI28" s="622"/>
      <c r="DJ28" s="622"/>
      <c r="DK28" s="623"/>
      <c r="DL28" s="630">
        <v>422745</v>
      </c>
      <c r="DM28" s="622"/>
      <c r="DN28" s="622"/>
      <c r="DO28" s="622"/>
      <c r="DP28" s="622"/>
      <c r="DQ28" s="622"/>
      <c r="DR28" s="622"/>
      <c r="DS28" s="622"/>
      <c r="DT28" s="622"/>
      <c r="DU28" s="622"/>
      <c r="DV28" s="623"/>
      <c r="DW28" s="626">
        <v>15</v>
      </c>
      <c r="DX28" s="656"/>
      <c r="DY28" s="656"/>
      <c r="DZ28" s="656"/>
      <c r="EA28" s="656"/>
      <c r="EB28" s="656"/>
      <c r="EC28" s="657"/>
    </row>
    <row r="29" spans="2:133" ht="11.25" customHeight="1">
      <c r="B29" s="618" t="s">
        <v>299</v>
      </c>
      <c r="C29" s="619"/>
      <c r="D29" s="619"/>
      <c r="E29" s="619"/>
      <c r="F29" s="619"/>
      <c r="G29" s="619"/>
      <c r="H29" s="619"/>
      <c r="I29" s="619"/>
      <c r="J29" s="619"/>
      <c r="K29" s="619"/>
      <c r="L29" s="619"/>
      <c r="M29" s="619"/>
      <c r="N29" s="619"/>
      <c r="O29" s="619"/>
      <c r="P29" s="619"/>
      <c r="Q29" s="620"/>
      <c r="R29" s="621">
        <v>749466</v>
      </c>
      <c r="S29" s="622"/>
      <c r="T29" s="622"/>
      <c r="U29" s="622"/>
      <c r="V29" s="622"/>
      <c r="W29" s="622"/>
      <c r="X29" s="622"/>
      <c r="Y29" s="623"/>
      <c r="Z29" s="624">
        <v>13.5</v>
      </c>
      <c r="AA29" s="624"/>
      <c r="AB29" s="624"/>
      <c r="AC29" s="624"/>
      <c r="AD29" s="625" t="s">
        <v>122</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300</v>
      </c>
      <c r="BH29" s="661"/>
      <c r="BI29" s="661"/>
      <c r="BJ29" s="661"/>
      <c r="BK29" s="661"/>
      <c r="BL29" s="661"/>
      <c r="BM29" s="661"/>
      <c r="BN29" s="661"/>
      <c r="BO29" s="661"/>
      <c r="BP29" s="661"/>
      <c r="BQ29" s="662"/>
      <c r="BR29" s="600" t="s">
        <v>301</v>
      </c>
      <c r="BS29" s="661"/>
      <c r="BT29" s="661"/>
      <c r="BU29" s="661"/>
      <c r="BV29" s="661"/>
      <c r="BW29" s="661"/>
      <c r="BX29" s="661"/>
      <c r="BY29" s="661"/>
      <c r="BZ29" s="661"/>
      <c r="CA29" s="661"/>
      <c r="CB29" s="662"/>
      <c r="CD29" s="684" t="s">
        <v>302</v>
      </c>
      <c r="CE29" s="685"/>
      <c r="CF29" s="636" t="s">
        <v>303</v>
      </c>
      <c r="CG29" s="637"/>
      <c r="CH29" s="637"/>
      <c r="CI29" s="637"/>
      <c r="CJ29" s="637"/>
      <c r="CK29" s="637"/>
      <c r="CL29" s="637"/>
      <c r="CM29" s="637"/>
      <c r="CN29" s="637"/>
      <c r="CO29" s="637"/>
      <c r="CP29" s="637"/>
      <c r="CQ29" s="638"/>
      <c r="CR29" s="621">
        <v>478884</v>
      </c>
      <c r="CS29" s="654"/>
      <c r="CT29" s="654"/>
      <c r="CU29" s="654"/>
      <c r="CV29" s="654"/>
      <c r="CW29" s="654"/>
      <c r="CX29" s="654"/>
      <c r="CY29" s="655"/>
      <c r="CZ29" s="626">
        <v>9</v>
      </c>
      <c r="DA29" s="656"/>
      <c r="DB29" s="656"/>
      <c r="DC29" s="659"/>
      <c r="DD29" s="630">
        <v>422742</v>
      </c>
      <c r="DE29" s="654"/>
      <c r="DF29" s="654"/>
      <c r="DG29" s="654"/>
      <c r="DH29" s="654"/>
      <c r="DI29" s="654"/>
      <c r="DJ29" s="654"/>
      <c r="DK29" s="655"/>
      <c r="DL29" s="630">
        <v>422742</v>
      </c>
      <c r="DM29" s="654"/>
      <c r="DN29" s="654"/>
      <c r="DO29" s="654"/>
      <c r="DP29" s="654"/>
      <c r="DQ29" s="654"/>
      <c r="DR29" s="654"/>
      <c r="DS29" s="654"/>
      <c r="DT29" s="654"/>
      <c r="DU29" s="654"/>
      <c r="DV29" s="655"/>
      <c r="DW29" s="626">
        <v>15</v>
      </c>
      <c r="DX29" s="656"/>
      <c r="DY29" s="656"/>
      <c r="DZ29" s="656"/>
      <c r="EA29" s="656"/>
      <c r="EB29" s="656"/>
      <c r="EC29" s="657"/>
    </row>
    <row r="30" spans="2:133" ht="11.25" customHeight="1">
      <c r="B30" s="618" t="s">
        <v>304</v>
      </c>
      <c r="C30" s="619"/>
      <c r="D30" s="619"/>
      <c r="E30" s="619"/>
      <c r="F30" s="619"/>
      <c r="G30" s="619"/>
      <c r="H30" s="619"/>
      <c r="I30" s="619"/>
      <c r="J30" s="619"/>
      <c r="K30" s="619"/>
      <c r="L30" s="619"/>
      <c r="M30" s="619"/>
      <c r="N30" s="619"/>
      <c r="O30" s="619"/>
      <c r="P30" s="619"/>
      <c r="Q30" s="620"/>
      <c r="R30" s="621">
        <v>57443</v>
      </c>
      <c r="S30" s="622"/>
      <c r="T30" s="622"/>
      <c r="U30" s="622"/>
      <c r="V30" s="622"/>
      <c r="W30" s="622"/>
      <c r="X30" s="622"/>
      <c r="Y30" s="623"/>
      <c r="Z30" s="624">
        <v>1</v>
      </c>
      <c r="AA30" s="624"/>
      <c r="AB30" s="624"/>
      <c r="AC30" s="624"/>
      <c r="AD30" s="625">
        <v>1223</v>
      </c>
      <c r="AE30" s="625"/>
      <c r="AF30" s="625"/>
      <c r="AG30" s="625"/>
      <c r="AH30" s="625"/>
      <c r="AI30" s="625"/>
      <c r="AJ30" s="625"/>
      <c r="AK30" s="625"/>
      <c r="AL30" s="626">
        <v>0</v>
      </c>
      <c r="AM30" s="627"/>
      <c r="AN30" s="627"/>
      <c r="AO30" s="628"/>
      <c r="AP30" s="669" t="s">
        <v>305</v>
      </c>
      <c r="AQ30" s="670"/>
      <c r="AR30" s="670"/>
      <c r="AS30" s="670"/>
      <c r="AT30" s="675" t="s">
        <v>306</v>
      </c>
      <c r="AU30" s="210"/>
      <c r="AV30" s="210"/>
      <c r="AW30" s="210"/>
      <c r="AX30" s="607" t="s">
        <v>181</v>
      </c>
      <c r="AY30" s="608"/>
      <c r="AZ30" s="608"/>
      <c r="BA30" s="608"/>
      <c r="BB30" s="608"/>
      <c r="BC30" s="608"/>
      <c r="BD30" s="608"/>
      <c r="BE30" s="608"/>
      <c r="BF30" s="609"/>
      <c r="BG30" s="681">
        <v>99.6</v>
      </c>
      <c r="BH30" s="682"/>
      <c r="BI30" s="682"/>
      <c r="BJ30" s="682"/>
      <c r="BK30" s="682"/>
      <c r="BL30" s="682"/>
      <c r="BM30" s="616">
        <v>96.5</v>
      </c>
      <c r="BN30" s="682"/>
      <c r="BO30" s="682"/>
      <c r="BP30" s="682"/>
      <c r="BQ30" s="683"/>
      <c r="BR30" s="681">
        <v>99.3</v>
      </c>
      <c r="BS30" s="682"/>
      <c r="BT30" s="682"/>
      <c r="BU30" s="682"/>
      <c r="BV30" s="682"/>
      <c r="BW30" s="682"/>
      <c r="BX30" s="616">
        <v>96.2</v>
      </c>
      <c r="BY30" s="682"/>
      <c r="BZ30" s="682"/>
      <c r="CA30" s="682"/>
      <c r="CB30" s="683"/>
      <c r="CD30" s="686"/>
      <c r="CE30" s="687"/>
      <c r="CF30" s="636" t="s">
        <v>307</v>
      </c>
      <c r="CG30" s="637"/>
      <c r="CH30" s="637"/>
      <c r="CI30" s="637"/>
      <c r="CJ30" s="637"/>
      <c r="CK30" s="637"/>
      <c r="CL30" s="637"/>
      <c r="CM30" s="637"/>
      <c r="CN30" s="637"/>
      <c r="CO30" s="637"/>
      <c r="CP30" s="637"/>
      <c r="CQ30" s="638"/>
      <c r="CR30" s="621">
        <v>447427</v>
      </c>
      <c r="CS30" s="622"/>
      <c r="CT30" s="622"/>
      <c r="CU30" s="622"/>
      <c r="CV30" s="622"/>
      <c r="CW30" s="622"/>
      <c r="CX30" s="622"/>
      <c r="CY30" s="623"/>
      <c r="CZ30" s="626">
        <v>8.4</v>
      </c>
      <c r="DA30" s="656"/>
      <c r="DB30" s="656"/>
      <c r="DC30" s="659"/>
      <c r="DD30" s="630">
        <v>391285</v>
      </c>
      <c r="DE30" s="622"/>
      <c r="DF30" s="622"/>
      <c r="DG30" s="622"/>
      <c r="DH30" s="622"/>
      <c r="DI30" s="622"/>
      <c r="DJ30" s="622"/>
      <c r="DK30" s="623"/>
      <c r="DL30" s="630">
        <v>391285</v>
      </c>
      <c r="DM30" s="622"/>
      <c r="DN30" s="622"/>
      <c r="DO30" s="622"/>
      <c r="DP30" s="622"/>
      <c r="DQ30" s="622"/>
      <c r="DR30" s="622"/>
      <c r="DS30" s="622"/>
      <c r="DT30" s="622"/>
      <c r="DU30" s="622"/>
      <c r="DV30" s="623"/>
      <c r="DW30" s="626">
        <v>13.8</v>
      </c>
      <c r="DX30" s="656"/>
      <c r="DY30" s="656"/>
      <c r="DZ30" s="656"/>
      <c r="EA30" s="656"/>
      <c r="EB30" s="656"/>
      <c r="EC30" s="657"/>
    </row>
    <row r="31" spans="2:133" ht="11.25" customHeight="1">
      <c r="B31" s="618" t="s">
        <v>308</v>
      </c>
      <c r="C31" s="619"/>
      <c r="D31" s="619"/>
      <c r="E31" s="619"/>
      <c r="F31" s="619"/>
      <c r="G31" s="619"/>
      <c r="H31" s="619"/>
      <c r="I31" s="619"/>
      <c r="J31" s="619"/>
      <c r="K31" s="619"/>
      <c r="L31" s="619"/>
      <c r="M31" s="619"/>
      <c r="N31" s="619"/>
      <c r="O31" s="619"/>
      <c r="P31" s="619"/>
      <c r="Q31" s="620"/>
      <c r="R31" s="621">
        <v>24997</v>
      </c>
      <c r="S31" s="622"/>
      <c r="T31" s="622"/>
      <c r="U31" s="622"/>
      <c r="V31" s="622"/>
      <c r="W31" s="622"/>
      <c r="X31" s="622"/>
      <c r="Y31" s="623"/>
      <c r="Z31" s="624">
        <v>0.4</v>
      </c>
      <c r="AA31" s="624"/>
      <c r="AB31" s="624"/>
      <c r="AC31" s="624"/>
      <c r="AD31" s="625" t="s">
        <v>122</v>
      </c>
      <c r="AE31" s="625"/>
      <c r="AF31" s="625"/>
      <c r="AG31" s="625"/>
      <c r="AH31" s="625"/>
      <c r="AI31" s="625"/>
      <c r="AJ31" s="625"/>
      <c r="AK31" s="625"/>
      <c r="AL31" s="626" t="s">
        <v>239</v>
      </c>
      <c r="AM31" s="627"/>
      <c r="AN31" s="627"/>
      <c r="AO31" s="628"/>
      <c r="AP31" s="671"/>
      <c r="AQ31" s="672"/>
      <c r="AR31" s="672"/>
      <c r="AS31" s="672"/>
      <c r="AT31" s="676"/>
      <c r="AU31" s="209" t="s">
        <v>309</v>
      </c>
      <c r="AV31" s="209"/>
      <c r="AW31" s="209"/>
      <c r="AX31" s="618" t="s">
        <v>310</v>
      </c>
      <c r="AY31" s="619"/>
      <c r="AZ31" s="619"/>
      <c r="BA31" s="619"/>
      <c r="BB31" s="619"/>
      <c r="BC31" s="619"/>
      <c r="BD31" s="619"/>
      <c r="BE31" s="619"/>
      <c r="BF31" s="620"/>
      <c r="BG31" s="678">
        <v>99.8</v>
      </c>
      <c r="BH31" s="654"/>
      <c r="BI31" s="654"/>
      <c r="BJ31" s="654"/>
      <c r="BK31" s="654"/>
      <c r="BL31" s="654"/>
      <c r="BM31" s="627">
        <v>98</v>
      </c>
      <c r="BN31" s="679"/>
      <c r="BO31" s="679"/>
      <c r="BP31" s="679"/>
      <c r="BQ31" s="680"/>
      <c r="BR31" s="678">
        <v>99.3</v>
      </c>
      <c r="BS31" s="654"/>
      <c r="BT31" s="654"/>
      <c r="BU31" s="654"/>
      <c r="BV31" s="654"/>
      <c r="BW31" s="654"/>
      <c r="BX31" s="627">
        <v>97.6</v>
      </c>
      <c r="BY31" s="679"/>
      <c r="BZ31" s="679"/>
      <c r="CA31" s="679"/>
      <c r="CB31" s="680"/>
      <c r="CD31" s="686"/>
      <c r="CE31" s="687"/>
      <c r="CF31" s="636" t="s">
        <v>311</v>
      </c>
      <c r="CG31" s="637"/>
      <c r="CH31" s="637"/>
      <c r="CI31" s="637"/>
      <c r="CJ31" s="637"/>
      <c r="CK31" s="637"/>
      <c r="CL31" s="637"/>
      <c r="CM31" s="637"/>
      <c r="CN31" s="637"/>
      <c r="CO31" s="637"/>
      <c r="CP31" s="637"/>
      <c r="CQ31" s="638"/>
      <c r="CR31" s="621">
        <v>31457</v>
      </c>
      <c r="CS31" s="654"/>
      <c r="CT31" s="654"/>
      <c r="CU31" s="654"/>
      <c r="CV31" s="654"/>
      <c r="CW31" s="654"/>
      <c r="CX31" s="654"/>
      <c r="CY31" s="655"/>
      <c r="CZ31" s="626">
        <v>0.6</v>
      </c>
      <c r="DA31" s="656"/>
      <c r="DB31" s="656"/>
      <c r="DC31" s="659"/>
      <c r="DD31" s="630">
        <v>31457</v>
      </c>
      <c r="DE31" s="654"/>
      <c r="DF31" s="654"/>
      <c r="DG31" s="654"/>
      <c r="DH31" s="654"/>
      <c r="DI31" s="654"/>
      <c r="DJ31" s="654"/>
      <c r="DK31" s="655"/>
      <c r="DL31" s="630">
        <v>31457</v>
      </c>
      <c r="DM31" s="654"/>
      <c r="DN31" s="654"/>
      <c r="DO31" s="654"/>
      <c r="DP31" s="654"/>
      <c r="DQ31" s="654"/>
      <c r="DR31" s="654"/>
      <c r="DS31" s="654"/>
      <c r="DT31" s="654"/>
      <c r="DU31" s="654"/>
      <c r="DV31" s="655"/>
      <c r="DW31" s="626">
        <v>1.1000000000000001</v>
      </c>
      <c r="DX31" s="656"/>
      <c r="DY31" s="656"/>
      <c r="DZ31" s="656"/>
      <c r="EA31" s="656"/>
      <c r="EB31" s="656"/>
      <c r="EC31" s="657"/>
    </row>
    <row r="32" spans="2:133" ht="11.25" customHeight="1">
      <c r="B32" s="618" t="s">
        <v>312</v>
      </c>
      <c r="C32" s="619"/>
      <c r="D32" s="619"/>
      <c r="E32" s="619"/>
      <c r="F32" s="619"/>
      <c r="G32" s="619"/>
      <c r="H32" s="619"/>
      <c r="I32" s="619"/>
      <c r="J32" s="619"/>
      <c r="K32" s="619"/>
      <c r="L32" s="619"/>
      <c r="M32" s="619"/>
      <c r="N32" s="619"/>
      <c r="O32" s="619"/>
      <c r="P32" s="619"/>
      <c r="Q32" s="620"/>
      <c r="R32" s="621">
        <v>904161</v>
      </c>
      <c r="S32" s="622"/>
      <c r="T32" s="622"/>
      <c r="U32" s="622"/>
      <c r="V32" s="622"/>
      <c r="W32" s="622"/>
      <c r="X32" s="622"/>
      <c r="Y32" s="623"/>
      <c r="Z32" s="624">
        <v>16.3</v>
      </c>
      <c r="AA32" s="624"/>
      <c r="AB32" s="624"/>
      <c r="AC32" s="624"/>
      <c r="AD32" s="625" t="s">
        <v>243</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313</v>
      </c>
      <c r="AY32" s="667"/>
      <c r="AZ32" s="667"/>
      <c r="BA32" s="667"/>
      <c r="BB32" s="667"/>
      <c r="BC32" s="667"/>
      <c r="BD32" s="667"/>
      <c r="BE32" s="667"/>
      <c r="BF32" s="668"/>
      <c r="BG32" s="690">
        <v>99.3</v>
      </c>
      <c r="BH32" s="691"/>
      <c r="BI32" s="691"/>
      <c r="BJ32" s="691"/>
      <c r="BK32" s="691"/>
      <c r="BL32" s="691"/>
      <c r="BM32" s="692">
        <v>93.9</v>
      </c>
      <c r="BN32" s="691"/>
      <c r="BO32" s="691"/>
      <c r="BP32" s="691"/>
      <c r="BQ32" s="693"/>
      <c r="BR32" s="690">
        <v>99.2</v>
      </c>
      <c r="BS32" s="691"/>
      <c r="BT32" s="691"/>
      <c r="BU32" s="691"/>
      <c r="BV32" s="691"/>
      <c r="BW32" s="691"/>
      <c r="BX32" s="692">
        <v>93.6</v>
      </c>
      <c r="BY32" s="691"/>
      <c r="BZ32" s="691"/>
      <c r="CA32" s="691"/>
      <c r="CB32" s="693"/>
      <c r="CD32" s="688"/>
      <c r="CE32" s="689"/>
      <c r="CF32" s="636" t="s">
        <v>314</v>
      </c>
      <c r="CG32" s="637"/>
      <c r="CH32" s="637"/>
      <c r="CI32" s="637"/>
      <c r="CJ32" s="637"/>
      <c r="CK32" s="637"/>
      <c r="CL32" s="637"/>
      <c r="CM32" s="637"/>
      <c r="CN32" s="637"/>
      <c r="CO32" s="637"/>
      <c r="CP32" s="637"/>
      <c r="CQ32" s="638"/>
      <c r="CR32" s="621">
        <v>3</v>
      </c>
      <c r="CS32" s="622"/>
      <c r="CT32" s="622"/>
      <c r="CU32" s="622"/>
      <c r="CV32" s="622"/>
      <c r="CW32" s="622"/>
      <c r="CX32" s="622"/>
      <c r="CY32" s="623"/>
      <c r="CZ32" s="626">
        <v>0</v>
      </c>
      <c r="DA32" s="656"/>
      <c r="DB32" s="656"/>
      <c r="DC32" s="659"/>
      <c r="DD32" s="630">
        <v>3</v>
      </c>
      <c r="DE32" s="622"/>
      <c r="DF32" s="622"/>
      <c r="DG32" s="622"/>
      <c r="DH32" s="622"/>
      <c r="DI32" s="622"/>
      <c r="DJ32" s="622"/>
      <c r="DK32" s="623"/>
      <c r="DL32" s="630">
        <v>3</v>
      </c>
      <c r="DM32" s="622"/>
      <c r="DN32" s="622"/>
      <c r="DO32" s="622"/>
      <c r="DP32" s="622"/>
      <c r="DQ32" s="622"/>
      <c r="DR32" s="622"/>
      <c r="DS32" s="622"/>
      <c r="DT32" s="622"/>
      <c r="DU32" s="622"/>
      <c r="DV32" s="623"/>
      <c r="DW32" s="626">
        <v>0</v>
      </c>
      <c r="DX32" s="656"/>
      <c r="DY32" s="656"/>
      <c r="DZ32" s="656"/>
      <c r="EA32" s="656"/>
      <c r="EB32" s="656"/>
      <c r="EC32" s="657"/>
    </row>
    <row r="33" spans="2:133" ht="11.25" customHeight="1">
      <c r="B33" s="618" t="s">
        <v>315</v>
      </c>
      <c r="C33" s="619"/>
      <c r="D33" s="619"/>
      <c r="E33" s="619"/>
      <c r="F33" s="619"/>
      <c r="G33" s="619"/>
      <c r="H33" s="619"/>
      <c r="I33" s="619"/>
      <c r="J33" s="619"/>
      <c r="K33" s="619"/>
      <c r="L33" s="619"/>
      <c r="M33" s="619"/>
      <c r="N33" s="619"/>
      <c r="O33" s="619"/>
      <c r="P33" s="619"/>
      <c r="Q33" s="620"/>
      <c r="R33" s="621">
        <v>158351</v>
      </c>
      <c r="S33" s="622"/>
      <c r="T33" s="622"/>
      <c r="U33" s="622"/>
      <c r="V33" s="622"/>
      <c r="W33" s="622"/>
      <c r="X33" s="622"/>
      <c r="Y33" s="623"/>
      <c r="Z33" s="624">
        <v>2.9</v>
      </c>
      <c r="AA33" s="624"/>
      <c r="AB33" s="624"/>
      <c r="AC33" s="624"/>
      <c r="AD33" s="625" t="s">
        <v>243</v>
      </c>
      <c r="AE33" s="625"/>
      <c r="AF33" s="625"/>
      <c r="AG33" s="625"/>
      <c r="AH33" s="625"/>
      <c r="AI33" s="625"/>
      <c r="AJ33" s="625"/>
      <c r="AK33" s="625"/>
      <c r="AL33" s="626" t="s">
        <v>122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316</v>
      </c>
      <c r="CE33" s="637"/>
      <c r="CF33" s="637"/>
      <c r="CG33" s="637"/>
      <c r="CH33" s="637"/>
      <c r="CI33" s="637"/>
      <c r="CJ33" s="637"/>
      <c r="CK33" s="637"/>
      <c r="CL33" s="637"/>
      <c r="CM33" s="637"/>
      <c r="CN33" s="637"/>
      <c r="CO33" s="637"/>
      <c r="CP33" s="637"/>
      <c r="CQ33" s="638"/>
      <c r="CR33" s="621">
        <v>2719144</v>
      </c>
      <c r="CS33" s="654"/>
      <c r="CT33" s="654"/>
      <c r="CU33" s="654"/>
      <c r="CV33" s="654"/>
      <c r="CW33" s="654"/>
      <c r="CX33" s="654"/>
      <c r="CY33" s="655"/>
      <c r="CZ33" s="626">
        <v>51</v>
      </c>
      <c r="DA33" s="656"/>
      <c r="DB33" s="656"/>
      <c r="DC33" s="659"/>
      <c r="DD33" s="630">
        <v>2159601</v>
      </c>
      <c r="DE33" s="654"/>
      <c r="DF33" s="654"/>
      <c r="DG33" s="654"/>
      <c r="DH33" s="654"/>
      <c r="DI33" s="654"/>
      <c r="DJ33" s="654"/>
      <c r="DK33" s="655"/>
      <c r="DL33" s="630">
        <v>1047273</v>
      </c>
      <c r="DM33" s="654"/>
      <c r="DN33" s="654"/>
      <c r="DO33" s="654"/>
      <c r="DP33" s="654"/>
      <c r="DQ33" s="654"/>
      <c r="DR33" s="654"/>
      <c r="DS33" s="654"/>
      <c r="DT33" s="654"/>
      <c r="DU33" s="654"/>
      <c r="DV33" s="655"/>
      <c r="DW33" s="626">
        <v>37.1</v>
      </c>
      <c r="DX33" s="656"/>
      <c r="DY33" s="656"/>
      <c r="DZ33" s="656"/>
      <c r="EA33" s="656"/>
      <c r="EB33" s="656"/>
      <c r="EC33" s="657"/>
    </row>
    <row r="34" spans="2:133" ht="11.25" customHeight="1">
      <c r="B34" s="618" t="s">
        <v>317</v>
      </c>
      <c r="C34" s="619"/>
      <c r="D34" s="619"/>
      <c r="E34" s="619"/>
      <c r="F34" s="619"/>
      <c r="G34" s="619"/>
      <c r="H34" s="619"/>
      <c r="I34" s="619"/>
      <c r="J34" s="619"/>
      <c r="K34" s="619"/>
      <c r="L34" s="619"/>
      <c r="M34" s="619"/>
      <c r="N34" s="619"/>
      <c r="O34" s="619"/>
      <c r="P34" s="619"/>
      <c r="Q34" s="620"/>
      <c r="R34" s="621">
        <v>92001</v>
      </c>
      <c r="S34" s="622"/>
      <c r="T34" s="622"/>
      <c r="U34" s="622"/>
      <c r="V34" s="622"/>
      <c r="W34" s="622"/>
      <c r="X34" s="622"/>
      <c r="Y34" s="623"/>
      <c r="Z34" s="624">
        <v>1.7</v>
      </c>
      <c r="AA34" s="624"/>
      <c r="AB34" s="624"/>
      <c r="AC34" s="624"/>
      <c r="AD34" s="625">
        <v>1158</v>
      </c>
      <c r="AE34" s="625"/>
      <c r="AF34" s="625"/>
      <c r="AG34" s="625"/>
      <c r="AH34" s="625"/>
      <c r="AI34" s="625"/>
      <c r="AJ34" s="625"/>
      <c r="AK34" s="625"/>
      <c r="AL34" s="626">
        <v>0</v>
      </c>
      <c r="AM34" s="627"/>
      <c r="AN34" s="627"/>
      <c r="AO34" s="628"/>
      <c r="AP34" s="214"/>
      <c r="AQ34" s="600" t="s">
        <v>318</v>
      </c>
      <c r="AR34" s="601"/>
      <c r="AS34" s="601"/>
      <c r="AT34" s="601"/>
      <c r="AU34" s="601"/>
      <c r="AV34" s="601"/>
      <c r="AW34" s="601"/>
      <c r="AX34" s="601"/>
      <c r="AY34" s="601"/>
      <c r="AZ34" s="601"/>
      <c r="BA34" s="601"/>
      <c r="BB34" s="601"/>
      <c r="BC34" s="601"/>
      <c r="BD34" s="601"/>
      <c r="BE34" s="601"/>
      <c r="BF34" s="602"/>
      <c r="BG34" s="600" t="s">
        <v>319</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320</v>
      </c>
      <c r="CE34" s="637"/>
      <c r="CF34" s="637"/>
      <c r="CG34" s="637"/>
      <c r="CH34" s="637"/>
      <c r="CI34" s="637"/>
      <c r="CJ34" s="637"/>
      <c r="CK34" s="637"/>
      <c r="CL34" s="637"/>
      <c r="CM34" s="637"/>
      <c r="CN34" s="637"/>
      <c r="CO34" s="637"/>
      <c r="CP34" s="637"/>
      <c r="CQ34" s="638"/>
      <c r="CR34" s="621">
        <v>720037</v>
      </c>
      <c r="CS34" s="622"/>
      <c r="CT34" s="622"/>
      <c r="CU34" s="622"/>
      <c r="CV34" s="622"/>
      <c r="CW34" s="622"/>
      <c r="CX34" s="622"/>
      <c r="CY34" s="623"/>
      <c r="CZ34" s="626">
        <v>13.5</v>
      </c>
      <c r="DA34" s="656"/>
      <c r="DB34" s="656"/>
      <c r="DC34" s="659"/>
      <c r="DD34" s="630">
        <v>583679</v>
      </c>
      <c r="DE34" s="622"/>
      <c r="DF34" s="622"/>
      <c r="DG34" s="622"/>
      <c r="DH34" s="622"/>
      <c r="DI34" s="622"/>
      <c r="DJ34" s="622"/>
      <c r="DK34" s="623"/>
      <c r="DL34" s="630">
        <v>454036</v>
      </c>
      <c r="DM34" s="622"/>
      <c r="DN34" s="622"/>
      <c r="DO34" s="622"/>
      <c r="DP34" s="622"/>
      <c r="DQ34" s="622"/>
      <c r="DR34" s="622"/>
      <c r="DS34" s="622"/>
      <c r="DT34" s="622"/>
      <c r="DU34" s="622"/>
      <c r="DV34" s="623"/>
      <c r="DW34" s="626">
        <v>16.100000000000001</v>
      </c>
      <c r="DX34" s="656"/>
      <c r="DY34" s="656"/>
      <c r="DZ34" s="656"/>
      <c r="EA34" s="656"/>
      <c r="EB34" s="656"/>
      <c r="EC34" s="657"/>
    </row>
    <row r="35" spans="2:133" ht="11.25" customHeight="1">
      <c r="B35" s="618" t="s">
        <v>321</v>
      </c>
      <c r="C35" s="619"/>
      <c r="D35" s="619"/>
      <c r="E35" s="619"/>
      <c r="F35" s="619"/>
      <c r="G35" s="619"/>
      <c r="H35" s="619"/>
      <c r="I35" s="619"/>
      <c r="J35" s="619"/>
      <c r="K35" s="619"/>
      <c r="L35" s="619"/>
      <c r="M35" s="619"/>
      <c r="N35" s="619"/>
      <c r="O35" s="619"/>
      <c r="P35" s="619"/>
      <c r="Q35" s="620"/>
      <c r="R35" s="621">
        <v>437191</v>
      </c>
      <c r="S35" s="622"/>
      <c r="T35" s="622"/>
      <c r="U35" s="622"/>
      <c r="V35" s="622"/>
      <c r="W35" s="622"/>
      <c r="X35" s="622"/>
      <c r="Y35" s="623"/>
      <c r="Z35" s="624">
        <v>7.9</v>
      </c>
      <c r="AA35" s="624"/>
      <c r="AB35" s="624"/>
      <c r="AC35" s="624"/>
      <c r="AD35" s="625" t="s">
        <v>122</v>
      </c>
      <c r="AE35" s="625"/>
      <c r="AF35" s="625"/>
      <c r="AG35" s="625"/>
      <c r="AH35" s="625"/>
      <c r="AI35" s="625"/>
      <c r="AJ35" s="625"/>
      <c r="AK35" s="625"/>
      <c r="AL35" s="626" t="s">
        <v>122</v>
      </c>
      <c r="AM35" s="627"/>
      <c r="AN35" s="627"/>
      <c r="AO35" s="628"/>
      <c r="AP35" s="214"/>
      <c r="AQ35" s="694" t="s">
        <v>322</v>
      </c>
      <c r="AR35" s="695"/>
      <c r="AS35" s="695"/>
      <c r="AT35" s="695"/>
      <c r="AU35" s="695"/>
      <c r="AV35" s="695"/>
      <c r="AW35" s="695"/>
      <c r="AX35" s="695"/>
      <c r="AY35" s="696"/>
      <c r="AZ35" s="610">
        <v>310014</v>
      </c>
      <c r="BA35" s="611"/>
      <c r="BB35" s="611"/>
      <c r="BC35" s="611"/>
      <c r="BD35" s="611"/>
      <c r="BE35" s="611"/>
      <c r="BF35" s="697"/>
      <c r="BG35" s="632" t="s">
        <v>323</v>
      </c>
      <c r="BH35" s="633"/>
      <c r="BI35" s="633"/>
      <c r="BJ35" s="633"/>
      <c r="BK35" s="633"/>
      <c r="BL35" s="633"/>
      <c r="BM35" s="633"/>
      <c r="BN35" s="633"/>
      <c r="BO35" s="633"/>
      <c r="BP35" s="633"/>
      <c r="BQ35" s="633"/>
      <c r="BR35" s="633"/>
      <c r="BS35" s="633"/>
      <c r="BT35" s="633"/>
      <c r="BU35" s="634"/>
      <c r="BV35" s="610">
        <v>898</v>
      </c>
      <c r="BW35" s="611"/>
      <c r="BX35" s="611"/>
      <c r="BY35" s="611"/>
      <c r="BZ35" s="611"/>
      <c r="CA35" s="611"/>
      <c r="CB35" s="697"/>
      <c r="CD35" s="636" t="s">
        <v>324</v>
      </c>
      <c r="CE35" s="637"/>
      <c r="CF35" s="637"/>
      <c r="CG35" s="637"/>
      <c r="CH35" s="637"/>
      <c r="CI35" s="637"/>
      <c r="CJ35" s="637"/>
      <c r="CK35" s="637"/>
      <c r="CL35" s="637"/>
      <c r="CM35" s="637"/>
      <c r="CN35" s="637"/>
      <c r="CO35" s="637"/>
      <c r="CP35" s="637"/>
      <c r="CQ35" s="638"/>
      <c r="CR35" s="621">
        <v>95947</v>
      </c>
      <c r="CS35" s="654"/>
      <c r="CT35" s="654"/>
      <c r="CU35" s="654"/>
      <c r="CV35" s="654"/>
      <c r="CW35" s="654"/>
      <c r="CX35" s="654"/>
      <c r="CY35" s="655"/>
      <c r="CZ35" s="626">
        <v>1.8</v>
      </c>
      <c r="DA35" s="656"/>
      <c r="DB35" s="656"/>
      <c r="DC35" s="659"/>
      <c r="DD35" s="630">
        <v>80940</v>
      </c>
      <c r="DE35" s="654"/>
      <c r="DF35" s="654"/>
      <c r="DG35" s="654"/>
      <c r="DH35" s="654"/>
      <c r="DI35" s="654"/>
      <c r="DJ35" s="654"/>
      <c r="DK35" s="655"/>
      <c r="DL35" s="630">
        <v>80940</v>
      </c>
      <c r="DM35" s="654"/>
      <c r="DN35" s="654"/>
      <c r="DO35" s="654"/>
      <c r="DP35" s="654"/>
      <c r="DQ35" s="654"/>
      <c r="DR35" s="654"/>
      <c r="DS35" s="654"/>
      <c r="DT35" s="654"/>
      <c r="DU35" s="654"/>
      <c r="DV35" s="655"/>
      <c r="DW35" s="626">
        <v>2.9</v>
      </c>
      <c r="DX35" s="656"/>
      <c r="DY35" s="656"/>
      <c r="DZ35" s="656"/>
      <c r="EA35" s="656"/>
      <c r="EB35" s="656"/>
      <c r="EC35" s="657"/>
    </row>
    <row r="36" spans="2:133" ht="11.25" customHeight="1">
      <c r="B36" s="618" t="s">
        <v>325</v>
      </c>
      <c r="C36" s="619"/>
      <c r="D36" s="619"/>
      <c r="E36" s="619"/>
      <c r="F36" s="619"/>
      <c r="G36" s="619"/>
      <c r="H36" s="619"/>
      <c r="I36" s="619"/>
      <c r="J36" s="619"/>
      <c r="K36" s="619"/>
      <c r="L36" s="619"/>
      <c r="M36" s="619"/>
      <c r="N36" s="619"/>
      <c r="O36" s="619"/>
      <c r="P36" s="619"/>
      <c r="Q36" s="620"/>
      <c r="R36" s="621" t="s">
        <v>139</v>
      </c>
      <c r="S36" s="622"/>
      <c r="T36" s="622"/>
      <c r="U36" s="622"/>
      <c r="V36" s="622"/>
      <c r="W36" s="622"/>
      <c r="X36" s="622"/>
      <c r="Y36" s="623"/>
      <c r="Z36" s="624" t="s">
        <v>239</v>
      </c>
      <c r="AA36" s="624"/>
      <c r="AB36" s="624"/>
      <c r="AC36" s="624"/>
      <c r="AD36" s="625" t="s">
        <v>239</v>
      </c>
      <c r="AE36" s="625"/>
      <c r="AF36" s="625"/>
      <c r="AG36" s="625"/>
      <c r="AH36" s="625"/>
      <c r="AI36" s="625"/>
      <c r="AJ36" s="625"/>
      <c r="AK36" s="625"/>
      <c r="AL36" s="626" t="s">
        <v>139</v>
      </c>
      <c r="AM36" s="627"/>
      <c r="AN36" s="627"/>
      <c r="AO36" s="628"/>
      <c r="AQ36" s="698" t="s">
        <v>326</v>
      </c>
      <c r="AR36" s="699"/>
      <c r="AS36" s="699"/>
      <c r="AT36" s="699"/>
      <c r="AU36" s="699"/>
      <c r="AV36" s="699"/>
      <c r="AW36" s="699"/>
      <c r="AX36" s="699"/>
      <c r="AY36" s="700"/>
      <c r="AZ36" s="621">
        <v>102383</v>
      </c>
      <c r="BA36" s="622"/>
      <c r="BB36" s="622"/>
      <c r="BC36" s="622"/>
      <c r="BD36" s="654"/>
      <c r="BE36" s="654"/>
      <c r="BF36" s="680"/>
      <c r="BG36" s="636" t="s">
        <v>327</v>
      </c>
      <c r="BH36" s="637"/>
      <c r="BI36" s="637"/>
      <c r="BJ36" s="637"/>
      <c r="BK36" s="637"/>
      <c r="BL36" s="637"/>
      <c r="BM36" s="637"/>
      <c r="BN36" s="637"/>
      <c r="BO36" s="637"/>
      <c r="BP36" s="637"/>
      <c r="BQ36" s="637"/>
      <c r="BR36" s="637"/>
      <c r="BS36" s="637"/>
      <c r="BT36" s="637"/>
      <c r="BU36" s="638"/>
      <c r="BV36" s="621">
        <v>-5859</v>
      </c>
      <c r="BW36" s="622"/>
      <c r="BX36" s="622"/>
      <c r="BY36" s="622"/>
      <c r="BZ36" s="622"/>
      <c r="CA36" s="622"/>
      <c r="CB36" s="631"/>
      <c r="CD36" s="636" t="s">
        <v>328</v>
      </c>
      <c r="CE36" s="637"/>
      <c r="CF36" s="637"/>
      <c r="CG36" s="637"/>
      <c r="CH36" s="637"/>
      <c r="CI36" s="637"/>
      <c r="CJ36" s="637"/>
      <c r="CK36" s="637"/>
      <c r="CL36" s="637"/>
      <c r="CM36" s="637"/>
      <c r="CN36" s="637"/>
      <c r="CO36" s="637"/>
      <c r="CP36" s="637"/>
      <c r="CQ36" s="638"/>
      <c r="CR36" s="621">
        <v>733029</v>
      </c>
      <c r="CS36" s="622"/>
      <c r="CT36" s="622"/>
      <c r="CU36" s="622"/>
      <c r="CV36" s="622"/>
      <c r="CW36" s="622"/>
      <c r="CX36" s="622"/>
      <c r="CY36" s="623"/>
      <c r="CZ36" s="626">
        <v>13.7</v>
      </c>
      <c r="DA36" s="656"/>
      <c r="DB36" s="656"/>
      <c r="DC36" s="659"/>
      <c r="DD36" s="630">
        <v>435067</v>
      </c>
      <c r="DE36" s="622"/>
      <c r="DF36" s="622"/>
      <c r="DG36" s="622"/>
      <c r="DH36" s="622"/>
      <c r="DI36" s="622"/>
      <c r="DJ36" s="622"/>
      <c r="DK36" s="623"/>
      <c r="DL36" s="630">
        <v>274709</v>
      </c>
      <c r="DM36" s="622"/>
      <c r="DN36" s="622"/>
      <c r="DO36" s="622"/>
      <c r="DP36" s="622"/>
      <c r="DQ36" s="622"/>
      <c r="DR36" s="622"/>
      <c r="DS36" s="622"/>
      <c r="DT36" s="622"/>
      <c r="DU36" s="622"/>
      <c r="DV36" s="623"/>
      <c r="DW36" s="626">
        <v>9.6999999999999993</v>
      </c>
      <c r="DX36" s="656"/>
      <c r="DY36" s="656"/>
      <c r="DZ36" s="656"/>
      <c r="EA36" s="656"/>
      <c r="EB36" s="656"/>
      <c r="EC36" s="657"/>
    </row>
    <row r="37" spans="2:133" ht="11.25" customHeight="1">
      <c r="B37" s="618" t="s">
        <v>329</v>
      </c>
      <c r="C37" s="619"/>
      <c r="D37" s="619"/>
      <c r="E37" s="619"/>
      <c r="F37" s="619"/>
      <c r="G37" s="619"/>
      <c r="H37" s="619"/>
      <c r="I37" s="619"/>
      <c r="J37" s="619"/>
      <c r="K37" s="619"/>
      <c r="L37" s="619"/>
      <c r="M37" s="619"/>
      <c r="N37" s="619"/>
      <c r="O37" s="619"/>
      <c r="P37" s="619"/>
      <c r="Q37" s="620"/>
      <c r="R37" s="621">
        <v>111391</v>
      </c>
      <c r="S37" s="622"/>
      <c r="T37" s="622"/>
      <c r="U37" s="622"/>
      <c r="V37" s="622"/>
      <c r="W37" s="622"/>
      <c r="X37" s="622"/>
      <c r="Y37" s="623"/>
      <c r="Z37" s="624">
        <v>2</v>
      </c>
      <c r="AA37" s="624"/>
      <c r="AB37" s="624"/>
      <c r="AC37" s="624"/>
      <c r="AD37" s="625" t="s">
        <v>139</v>
      </c>
      <c r="AE37" s="625"/>
      <c r="AF37" s="625"/>
      <c r="AG37" s="625"/>
      <c r="AH37" s="625"/>
      <c r="AI37" s="625"/>
      <c r="AJ37" s="625"/>
      <c r="AK37" s="625"/>
      <c r="AL37" s="626" t="s">
        <v>239</v>
      </c>
      <c r="AM37" s="627"/>
      <c r="AN37" s="627"/>
      <c r="AO37" s="628"/>
      <c r="AQ37" s="698" t="s">
        <v>330</v>
      </c>
      <c r="AR37" s="699"/>
      <c r="AS37" s="699"/>
      <c r="AT37" s="699"/>
      <c r="AU37" s="699"/>
      <c r="AV37" s="699"/>
      <c r="AW37" s="699"/>
      <c r="AX37" s="699"/>
      <c r="AY37" s="700"/>
      <c r="AZ37" s="621">
        <v>30985</v>
      </c>
      <c r="BA37" s="622"/>
      <c r="BB37" s="622"/>
      <c r="BC37" s="622"/>
      <c r="BD37" s="654"/>
      <c r="BE37" s="654"/>
      <c r="BF37" s="680"/>
      <c r="BG37" s="636" t="s">
        <v>331</v>
      </c>
      <c r="BH37" s="637"/>
      <c r="BI37" s="637"/>
      <c r="BJ37" s="637"/>
      <c r="BK37" s="637"/>
      <c r="BL37" s="637"/>
      <c r="BM37" s="637"/>
      <c r="BN37" s="637"/>
      <c r="BO37" s="637"/>
      <c r="BP37" s="637"/>
      <c r="BQ37" s="637"/>
      <c r="BR37" s="637"/>
      <c r="BS37" s="637"/>
      <c r="BT37" s="637"/>
      <c r="BU37" s="638"/>
      <c r="BV37" s="621">
        <v>913</v>
      </c>
      <c r="BW37" s="622"/>
      <c r="BX37" s="622"/>
      <c r="BY37" s="622"/>
      <c r="BZ37" s="622"/>
      <c r="CA37" s="622"/>
      <c r="CB37" s="631"/>
      <c r="CD37" s="636" t="s">
        <v>332</v>
      </c>
      <c r="CE37" s="637"/>
      <c r="CF37" s="637"/>
      <c r="CG37" s="637"/>
      <c r="CH37" s="637"/>
      <c r="CI37" s="637"/>
      <c r="CJ37" s="637"/>
      <c r="CK37" s="637"/>
      <c r="CL37" s="637"/>
      <c r="CM37" s="637"/>
      <c r="CN37" s="637"/>
      <c r="CO37" s="637"/>
      <c r="CP37" s="637"/>
      <c r="CQ37" s="638"/>
      <c r="CR37" s="621">
        <v>171864</v>
      </c>
      <c r="CS37" s="654"/>
      <c r="CT37" s="654"/>
      <c r="CU37" s="654"/>
      <c r="CV37" s="654"/>
      <c r="CW37" s="654"/>
      <c r="CX37" s="654"/>
      <c r="CY37" s="655"/>
      <c r="CZ37" s="626">
        <v>3.2</v>
      </c>
      <c r="DA37" s="656"/>
      <c r="DB37" s="656"/>
      <c r="DC37" s="659"/>
      <c r="DD37" s="630">
        <v>171864</v>
      </c>
      <c r="DE37" s="654"/>
      <c r="DF37" s="654"/>
      <c r="DG37" s="654"/>
      <c r="DH37" s="654"/>
      <c r="DI37" s="654"/>
      <c r="DJ37" s="654"/>
      <c r="DK37" s="655"/>
      <c r="DL37" s="630">
        <v>171864</v>
      </c>
      <c r="DM37" s="654"/>
      <c r="DN37" s="654"/>
      <c r="DO37" s="654"/>
      <c r="DP37" s="654"/>
      <c r="DQ37" s="654"/>
      <c r="DR37" s="654"/>
      <c r="DS37" s="654"/>
      <c r="DT37" s="654"/>
      <c r="DU37" s="654"/>
      <c r="DV37" s="655"/>
      <c r="DW37" s="626">
        <v>6.1</v>
      </c>
      <c r="DX37" s="656"/>
      <c r="DY37" s="656"/>
      <c r="DZ37" s="656"/>
      <c r="EA37" s="656"/>
      <c r="EB37" s="656"/>
      <c r="EC37" s="657"/>
    </row>
    <row r="38" spans="2:133" ht="11.25" customHeight="1">
      <c r="B38" s="666" t="s">
        <v>333</v>
      </c>
      <c r="C38" s="667"/>
      <c r="D38" s="667"/>
      <c r="E38" s="667"/>
      <c r="F38" s="667"/>
      <c r="G38" s="667"/>
      <c r="H38" s="667"/>
      <c r="I38" s="667"/>
      <c r="J38" s="667"/>
      <c r="K38" s="667"/>
      <c r="L38" s="667"/>
      <c r="M38" s="667"/>
      <c r="N38" s="667"/>
      <c r="O38" s="667"/>
      <c r="P38" s="667"/>
      <c r="Q38" s="668"/>
      <c r="R38" s="701">
        <v>5555585</v>
      </c>
      <c r="S38" s="702"/>
      <c r="T38" s="702"/>
      <c r="U38" s="702"/>
      <c r="V38" s="702"/>
      <c r="W38" s="702"/>
      <c r="X38" s="702"/>
      <c r="Y38" s="703"/>
      <c r="Z38" s="704">
        <v>100</v>
      </c>
      <c r="AA38" s="704"/>
      <c r="AB38" s="704"/>
      <c r="AC38" s="704"/>
      <c r="AD38" s="705">
        <v>2714394</v>
      </c>
      <c r="AE38" s="705"/>
      <c r="AF38" s="705"/>
      <c r="AG38" s="705"/>
      <c r="AH38" s="705"/>
      <c r="AI38" s="705"/>
      <c r="AJ38" s="705"/>
      <c r="AK38" s="705"/>
      <c r="AL38" s="706">
        <v>100</v>
      </c>
      <c r="AM38" s="692"/>
      <c r="AN38" s="692"/>
      <c r="AO38" s="707"/>
      <c r="AQ38" s="698" t="s">
        <v>334</v>
      </c>
      <c r="AR38" s="699"/>
      <c r="AS38" s="699"/>
      <c r="AT38" s="699"/>
      <c r="AU38" s="699"/>
      <c r="AV38" s="699"/>
      <c r="AW38" s="699"/>
      <c r="AX38" s="699"/>
      <c r="AY38" s="700"/>
      <c r="AZ38" s="621" t="s">
        <v>239</v>
      </c>
      <c r="BA38" s="622"/>
      <c r="BB38" s="622"/>
      <c r="BC38" s="622"/>
      <c r="BD38" s="654"/>
      <c r="BE38" s="654"/>
      <c r="BF38" s="680"/>
      <c r="BG38" s="636" t="s">
        <v>335</v>
      </c>
      <c r="BH38" s="637"/>
      <c r="BI38" s="637"/>
      <c r="BJ38" s="637"/>
      <c r="BK38" s="637"/>
      <c r="BL38" s="637"/>
      <c r="BM38" s="637"/>
      <c r="BN38" s="637"/>
      <c r="BO38" s="637"/>
      <c r="BP38" s="637"/>
      <c r="BQ38" s="637"/>
      <c r="BR38" s="637"/>
      <c r="BS38" s="637"/>
      <c r="BT38" s="637"/>
      <c r="BU38" s="638"/>
      <c r="BV38" s="621">
        <v>2030</v>
      </c>
      <c r="BW38" s="622"/>
      <c r="BX38" s="622"/>
      <c r="BY38" s="622"/>
      <c r="BZ38" s="622"/>
      <c r="CA38" s="622"/>
      <c r="CB38" s="631"/>
      <c r="CD38" s="636" t="s">
        <v>336</v>
      </c>
      <c r="CE38" s="637"/>
      <c r="CF38" s="637"/>
      <c r="CG38" s="637"/>
      <c r="CH38" s="637"/>
      <c r="CI38" s="637"/>
      <c r="CJ38" s="637"/>
      <c r="CK38" s="637"/>
      <c r="CL38" s="637"/>
      <c r="CM38" s="637"/>
      <c r="CN38" s="637"/>
      <c r="CO38" s="637"/>
      <c r="CP38" s="637"/>
      <c r="CQ38" s="638"/>
      <c r="CR38" s="621">
        <v>279029</v>
      </c>
      <c r="CS38" s="622"/>
      <c r="CT38" s="622"/>
      <c r="CU38" s="622"/>
      <c r="CV38" s="622"/>
      <c r="CW38" s="622"/>
      <c r="CX38" s="622"/>
      <c r="CY38" s="623"/>
      <c r="CZ38" s="626">
        <v>5.2</v>
      </c>
      <c r="DA38" s="656"/>
      <c r="DB38" s="656"/>
      <c r="DC38" s="659"/>
      <c r="DD38" s="630">
        <v>237588</v>
      </c>
      <c r="DE38" s="622"/>
      <c r="DF38" s="622"/>
      <c r="DG38" s="622"/>
      <c r="DH38" s="622"/>
      <c r="DI38" s="622"/>
      <c r="DJ38" s="622"/>
      <c r="DK38" s="623"/>
      <c r="DL38" s="630">
        <v>237588</v>
      </c>
      <c r="DM38" s="622"/>
      <c r="DN38" s="622"/>
      <c r="DO38" s="622"/>
      <c r="DP38" s="622"/>
      <c r="DQ38" s="622"/>
      <c r="DR38" s="622"/>
      <c r="DS38" s="622"/>
      <c r="DT38" s="622"/>
      <c r="DU38" s="622"/>
      <c r="DV38" s="623"/>
      <c r="DW38" s="626">
        <v>8.4</v>
      </c>
      <c r="DX38" s="656"/>
      <c r="DY38" s="656"/>
      <c r="DZ38" s="656"/>
      <c r="EA38" s="656"/>
      <c r="EB38" s="656"/>
      <c r="EC38" s="657"/>
    </row>
    <row r="39" spans="2:133" ht="11.25" customHeight="1">
      <c r="AQ39" s="698" t="s">
        <v>337</v>
      </c>
      <c r="AR39" s="699"/>
      <c r="AS39" s="699"/>
      <c r="AT39" s="699"/>
      <c r="AU39" s="699"/>
      <c r="AV39" s="699"/>
      <c r="AW39" s="699"/>
      <c r="AX39" s="699"/>
      <c r="AY39" s="700"/>
      <c r="AZ39" s="621" t="s">
        <v>122</v>
      </c>
      <c r="BA39" s="622"/>
      <c r="BB39" s="622"/>
      <c r="BC39" s="622"/>
      <c r="BD39" s="654"/>
      <c r="BE39" s="654"/>
      <c r="BF39" s="680"/>
      <c r="BG39" s="712" t="s">
        <v>338</v>
      </c>
      <c r="BH39" s="713"/>
      <c r="BI39" s="713"/>
      <c r="BJ39" s="713"/>
      <c r="BK39" s="713"/>
      <c r="BL39" s="215"/>
      <c r="BM39" s="637" t="s">
        <v>339</v>
      </c>
      <c r="BN39" s="637"/>
      <c r="BO39" s="637"/>
      <c r="BP39" s="637"/>
      <c r="BQ39" s="637"/>
      <c r="BR39" s="637"/>
      <c r="BS39" s="637"/>
      <c r="BT39" s="637"/>
      <c r="BU39" s="638"/>
      <c r="BV39" s="621">
        <v>126</v>
      </c>
      <c r="BW39" s="622"/>
      <c r="BX39" s="622"/>
      <c r="BY39" s="622"/>
      <c r="BZ39" s="622"/>
      <c r="CA39" s="622"/>
      <c r="CB39" s="631"/>
      <c r="CD39" s="636" t="s">
        <v>340</v>
      </c>
      <c r="CE39" s="637"/>
      <c r="CF39" s="637"/>
      <c r="CG39" s="637"/>
      <c r="CH39" s="637"/>
      <c r="CI39" s="637"/>
      <c r="CJ39" s="637"/>
      <c r="CK39" s="637"/>
      <c r="CL39" s="637"/>
      <c r="CM39" s="637"/>
      <c r="CN39" s="637"/>
      <c r="CO39" s="637"/>
      <c r="CP39" s="637"/>
      <c r="CQ39" s="638"/>
      <c r="CR39" s="621">
        <v>849588</v>
      </c>
      <c r="CS39" s="654"/>
      <c r="CT39" s="654"/>
      <c r="CU39" s="654"/>
      <c r="CV39" s="654"/>
      <c r="CW39" s="654"/>
      <c r="CX39" s="654"/>
      <c r="CY39" s="655"/>
      <c r="CZ39" s="626">
        <v>15.9</v>
      </c>
      <c r="DA39" s="656"/>
      <c r="DB39" s="656"/>
      <c r="DC39" s="659"/>
      <c r="DD39" s="630">
        <v>822213</v>
      </c>
      <c r="DE39" s="654"/>
      <c r="DF39" s="654"/>
      <c r="DG39" s="654"/>
      <c r="DH39" s="654"/>
      <c r="DI39" s="654"/>
      <c r="DJ39" s="654"/>
      <c r="DK39" s="655"/>
      <c r="DL39" s="630" t="s">
        <v>139</v>
      </c>
      <c r="DM39" s="654"/>
      <c r="DN39" s="654"/>
      <c r="DO39" s="654"/>
      <c r="DP39" s="654"/>
      <c r="DQ39" s="654"/>
      <c r="DR39" s="654"/>
      <c r="DS39" s="654"/>
      <c r="DT39" s="654"/>
      <c r="DU39" s="654"/>
      <c r="DV39" s="655"/>
      <c r="DW39" s="626" t="s">
        <v>139</v>
      </c>
      <c r="DX39" s="656"/>
      <c r="DY39" s="656"/>
      <c r="DZ39" s="656"/>
      <c r="EA39" s="656"/>
      <c r="EB39" s="656"/>
      <c r="EC39" s="657"/>
    </row>
    <row r="40" spans="2:133" ht="11.25" customHeight="1">
      <c r="AQ40" s="698" t="s">
        <v>341</v>
      </c>
      <c r="AR40" s="699"/>
      <c r="AS40" s="699"/>
      <c r="AT40" s="699"/>
      <c r="AU40" s="699"/>
      <c r="AV40" s="699"/>
      <c r="AW40" s="699"/>
      <c r="AX40" s="699"/>
      <c r="AY40" s="700"/>
      <c r="AZ40" s="621">
        <v>54648</v>
      </c>
      <c r="BA40" s="622"/>
      <c r="BB40" s="622"/>
      <c r="BC40" s="622"/>
      <c r="BD40" s="654"/>
      <c r="BE40" s="654"/>
      <c r="BF40" s="680"/>
      <c r="BG40" s="712"/>
      <c r="BH40" s="713"/>
      <c r="BI40" s="713"/>
      <c r="BJ40" s="713"/>
      <c r="BK40" s="713"/>
      <c r="BL40" s="215"/>
      <c r="BM40" s="637" t="s">
        <v>342</v>
      </c>
      <c r="BN40" s="637"/>
      <c r="BO40" s="637"/>
      <c r="BP40" s="637"/>
      <c r="BQ40" s="637"/>
      <c r="BR40" s="637"/>
      <c r="BS40" s="637"/>
      <c r="BT40" s="637"/>
      <c r="BU40" s="638"/>
      <c r="BV40" s="621">
        <v>97</v>
      </c>
      <c r="BW40" s="622"/>
      <c r="BX40" s="622"/>
      <c r="BY40" s="622"/>
      <c r="BZ40" s="622"/>
      <c r="CA40" s="622"/>
      <c r="CB40" s="631"/>
      <c r="CD40" s="636" t="s">
        <v>343</v>
      </c>
      <c r="CE40" s="637"/>
      <c r="CF40" s="637"/>
      <c r="CG40" s="637"/>
      <c r="CH40" s="637"/>
      <c r="CI40" s="637"/>
      <c r="CJ40" s="637"/>
      <c r="CK40" s="637"/>
      <c r="CL40" s="637"/>
      <c r="CM40" s="637"/>
      <c r="CN40" s="637"/>
      <c r="CO40" s="637"/>
      <c r="CP40" s="637"/>
      <c r="CQ40" s="638"/>
      <c r="CR40" s="621">
        <v>41514</v>
      </c>
      <c r="CS40" s="622"/>
      <c r="CT40" s="622"/>
      <c r="CU40" s="622"/>
      <c r="CV40" s="622"/>
      <c r="CW40" s="622"/>
      <c r="CX40" s="622"/>
      <c r="CY40" s="623"/>
      <c r="CZ40" s="626">
        <v>0.8</v>
      </c>
      <c r="DA40" s="656"/>
      <c r="DB40" s="656"/>
      <c r="DC40" s="659"/>
      <c r="DD40" s="630">
        <v>114</v>
      </c>
      <c r="DE40" s="622"/>
      <c r="DF40" s="622"/>
      <c r="DG40" s="622"/>
      <c r="DH40" s="622"/>
      <c r="DI40" s="622"/>
      <c r="DJ40" s="622"/>
      <c r="DK40" s="623"/>
      <c r="DL40" s="630" t="s">
        <v>139</v>
      </c>
      <c r="DM40" s="622"/>
      <c r="DN40" s="622"/>
      <c r="DO40" s="622"/>
      <c r="DP40" s="622"/>
      <c r="DQ40" s="622"/>
      <c r="DR40" s="622"/>
      <c r="DS40" s="622"/>
      <c r="DT40" s="622"/>
      <c r="DU40" s="622"/>
      <c r="DV40" s="623"/>
      <c r="DW40" s="626" t="s">
        <v>239</v>
      </c>
      <c r="DX40" s="656"/>
      <c r="DY40" s="656"/>
      <c r="DZ40" s="656"/>
      <c r="EA40" s="656"/>
      <c r="EB40" s="656"/>
      <c r="EC40" s="657"/>
    </row>
    <row r="41" spans="2:133" ht="11.25" customHeight="1">
      <c r="AQ41" s="708" t="s">
        <v>344</v>
      </c>
      <c r="AR41" s="709"/>
      <c r="AS41" s="709"/>
      <c r="AT41" s="709"/>
      <c r="AU41" s="709"/>
      <c r="AV41" s="709"/>
      <c r="AW41" s="709"/>
      <c r="AX41" s="709"/>
      <c r="AY41" s="710"/>
      <c r="AZ41" s="701">
        <v>121998</v>
      </c>
      <c r="BA41" s="702"/>
      <c r="BB41" s="702"/>
      <c r="BC41" s="702"/>
      <c r="BD41" s="691"/>
      <c r="BE41" s="691"/>
      <c r="BF41" s="693"/>
      <c r="BG41" s="714"/>
      <c r="BH41" s="715"/>
      <c r="BI41" s="715"/>
      <c r="BJ41" s="715"/>
      <c r="BK41" s="715"/>
      <c r="BL41" s="216"/>
      <c r="BM41" s="646" t="s">
        <v>345</v>
      </c>
      <c r="BN41" s="646"/>
      <c r="BO41" s="646"/>
      <c r="BP41" s="646"/>
      <c r="BQ41" s="646"/>
      <c r="BR41" s="646"/>
      <c r="BS41" s="646"/>
      <c r="BT41" s="646"/>
      <c r="BU41" s="647"/>
      <c r="BV41" s="701">
        <v>254</v>
      </c>
      <c r="BW41" s="702"/>
      <c r="BX41" s="702"/>
      <c r="BY41" s="702"/>
      <c r="BZ41" s="702"/>
      <c r="CA41" s="702"/>
      <c r="CB41" s="711"/>
      <c r="CD41" s="636" t="s">
        <v>346</v>
      </c>
      <c r="CE41" s="637"/>
      <c r="CF41" s="637"/>
      <c r="CG41" s="637"/>
      <c r="CH41" s="637"/>
      <c r="CI41" s="637"/>
      <c r="CJ41" s="637"/>
      <c r="CK41" s="637"/>
      <c r="CL41" s="637"/>
      <c r="CM41" s="637"/>
      <c r="CN41" s="637"/>
      <c r="CO41" s="637"/>
      <c r="CP41" s="637"/>
      <c r="CQ41" s="638"/>
      <c r="CR41" s="621" t="s">
        <v>139</v>
      </c>
      <c r="CS41" s="654"/>
      <c r="CT41" s="654"/>
      <c r="CU41" s="654"/>
      <c r="CV41" s="654"/>
      <c r="CW41" s="654"/>
      <c r="CX41" s="654"/>
      <c r="CY41" s="655"/>
      <c r="CZ41" s="626" t="s">
        <v>239</v>
      </c>
      <c r="DA41" s="656"/>
      <c r="DB41" s="656"/>
      <c r="DC41" s="659"/>
      <c r="DD41" s="630" t="s">
        <v>139</v>
      </c>
      <c r="DE41" s="654"/>
      <c r="DF41" s="654"/>
      <c r="DG41" s="654"/>
      <c r="DH41" s="654"/>
      <c r="DI41" s="654"/>
      <c r="DJ41" s="654"/>
      <c r="DK41" s="655"/>
      <c r="DL41" s="719"/>
      <c r="DM41" s="720"/>
      <c r="DN41" s="720"/>
      <c r="DO41" s="720"/>
      <c r="DP41" s="720"/>
      <c r="DQ41" s="720"/>
      <c r="DR41" s="720"/>
      <c r="DS41" s="720"/>
      <c r="DT41" s="720"/>
      <c r="DU41" s="720"/>
      <c r="DV41" s="721"/>
      <c r="DW41" s="716"/>
      <c r="DX41" s="717"/>
      <c r="DY41" s="717"/>
      <c r="DZ41" s="717"/>
      <c r="EA41" s="717"/>
      <c r="EB41" s="717"/>
      <c r="EC41" s="718"/>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348</v>
      </c>
      <c r="CE42" s="619"/>
      <c r="CF42" s="619"/>
      <c r="CG42" s="619"/>
      <c r="CH42" s="619"/>
      <c r="CI42" s="619"/>
      <c r="CJ42" s="619"/>
      <c r="CK42" s="619"/>
      <c r="CL42" s="619"/>
      <c r="CM42" s="619"/>
      <c r="CN42" s="619"/>
      <c r="CO42" s="619"/>
      <c r="CP42" s="619"/>
      <c r="CQ42" s="620"/>
      <c r="CR42" s="621">
        <v>1058639</v>
      </c>
      <c r="CS42" s="622"/>
      <c r="CT42" s="622"/>
      <c r="CU42" s="622"/>
      <c r="CV42" s="622"/>
      <c r="CW42" s="622"/>
      <c r="CX42" s="622"/>
      <c r="CY42" s="623"/>
      <c r="CZ42" s="626">
        <v>19.899999999999999</v>
      </c>
      <c r="DA42" s="627"/>
      <c r="DB42" s="627"/>
      <c r="DC42" s="722"/>
      <c r="DD42" s="630">
        <v>322391</v>
      </c>
      <c r="DE42" s="622"/>
      <c r="DF42" s="622"/>
      <c r="DG42" s="622"/>
      <c r="DH42" s="622"/>
      <c r="DI42" s="622"/>
      <c r="DJ42" s="622"/>
      <c r="DK42" s="623"/>
      <c r="DL42" s="719"/>
      <c r="DM42" s="720"/>
      <c r="DN42" s="720"/>
      <c r="DO42" s="720"/>
      <c r="DP42" s="720"/>
      <c r="DQ42" s="720"/>
      <c r="DR42" s="720"/>
      <c r="DS42" s="720"/>
      <c r="DT42" s="720"/>
      <c r="DU42" s="720"/>
      <c r="DV42" s="721"/>
      <c r="DW42" s="716"/>
      <c r="DX42" s="717"/>
      <c r="DY42" s="717"/>
      <c r="DZ42" s="717"/>
      <c r="EA42" s="717"/>
      <c r="EB42" s="717"/>
      <c r="EC42" s="718"/>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350</v>
      </c>
      <c r="CE43" s="619"/>
      <c r="CF43" s="619"/>
      <c r="CG43" s="619"/>
      <c r="CH43" s="619"/>
      <c r="CI43" s="619"/>
      <c r="CJ43" s="619"/>
      <c r="CK43" s="619"/>
      <c r="CL43" s="619"/>
      <c r="CM43" s="619"/>
      <c r="CN43" s="619"/>
      <c r="CO43" s="619"/>
      <c r="CP43" s="619"/>
      <c r="CQ43" s="620"/>
      <c r="CR43" s="621">
        <v>10674</v>
      </c>
      <c r="CS43" s="654"/>
      <c r="CT43" s="654"/>
      <c r="CU43" s="654"/>
      <c r="CV43" s="654"/>
      <c r="CW43" s="654"/>
      <c r="CX43" s="654"/>
      <c r="CY43" s="655"/>
      <c r="CZ43" s="626">
        <v>0.2</v>
      </c>
      <c r="DA43" s="656"/>
      <c r="DB43" s="656"/>
      <c r="DC43" s="659"/>
      <c r="DD43" s="630">
        <v>10674</v>
      </c>
      <c r="DE43" s="654"/>
      <c r="DF43" s="654"/>
      <c r="DG43" s="654"/>
      <c r="DH43" s="654"/>
      <c r="DI43" s="654"/>
      <c r="DJ43" s="654"/>
      <c r="DK43" s="655"/>
      <c r="DL43" s="719"/>
      <c r="DM43" s="720"/>
      <c r="DN43" s="720"/>
      <c r="DO43" s="720"/>
      <c r="DP43" s="720"/>
      <c r="DQ43" s="720"/>
      <c r="DR43" s="720"/>
      <c r="DS43" s="720"/>
      <c r="DT43" s="720"/>
      <c r="DU43" s="720"/>
      <c r="DV43" s="721"/>
      <c r="DW43" s="716"/>
      <c r="DX43" s="717"/>
      <c r="DY43" s="717"/>
      <c r="DZ43" s="717"/>
      <c r="EA43" s="717"/>
      <c r="EB43" s="717"/>
      <c r="EC43" s="718"/>
    </row>
    <row r="44" spans="2:133" ht="11.25" customHeight="1">
      <c r="B44" s="220" t="s">
        <v>351</v>
      </c>
      <c r="CD44" s="733" t="s">
        <v>302</v>
      </c>
      <c r="CE44" s="734"/>
      <c r="CF44" s="618" t="s">
        <v>352</v>
      </c>
      <c r="CG44" s="619"/>
      <c r="CH44" s="619"/>
      <c r="CI44" s="619"/>
      <c r="CJ44" s="619"/>
      <c r="CK44" s="619"/>
      <c r="CL44" s="619"/>
      <c r="CM44" s="619"/>
      <c r="CN44" s="619"/>
      <c r="CO44" s="619"/>
      <c r="CP44" s="619"/>
      <c r="CQ44" s="620"/>
      <c r="CR44" s="621">
        <v>930310</v>
      </c>
      <c r="CS44" s="622"/>
      <c r="CT44" s="622"/>
      <c r="CU44" s="622"/>
      <c r="CV44" s="622"/>
      <c r="CW44" s="622"/>
      <c r="CX44" s="622"/>
      <c r="CY44" s="623"/>
      <c r="CZ44" s="626">
        <v>17.399999999999999</v>
      </c>
      <c r="DA44" s="627"/>
      <c r="DB44" s="627"/>
      <c r="DC44" s="722"/>
      <c r="DD44" s="630">
        <v>274399</v>
      </c>
      <c r="DE44" s="622"/>
      <c r="DF44" s="622"/>
      <c r="DG44" s="622"/>
      <c r="DH44" s="622"/>
      <c r="DI44" s="622"/>
      <c r="DJ44" s="622"/>
      <c r="DK44" s="623"/>
      <c r="DL44" s="719"/>
      <c r="DM44" s="720"/>
      <c r="DN44" s="720"/>
      <c r="DO44" s="720"/>
      <c r="DP44" s="720"/>
      <c r="DQ44" s="720"/>
      <c r="DR44" s="720"/>
      <c r="DS44" s="720"/>
      <c r="DT44" s="720"/>
      <c r="DU44" s="720"/>
      <c r="DV44" s="721"/>
      <c r="DW44" s="716"/>
      <c r="DX44" s="717"/>
      <c r="DY44" s="717"/>
      <c r="DZ44" s="717"/>
      <c r="EA44" s="717"/>
      <c r="EB44" s="717"/>
      <c r="EC44" s="718"/>
    </row>
    <row r="45" spans="2:133" ht="11.25" customHeight="1">
      <c r="CD45" s="735"/>
      <c r="CE45" s="736"/>
      <c r="CF45" s="618" t="s">
        <v>353</v>
      </c>
      <c r="CG45" s="619"/>
      <c r="CH45" s="619"/>
      <c r="CI45" s="619"/>
      <c r="CJ45" s="619"/>
      <c r="CK45" s="619"/>
      <c r="CL45" s="619"/>
      <c r="CM45" s="619"/>
      <c r="CN45" s="619"/>
      <c r="CO45" s="619"/>
      <c r="CP45" s="619"/>
      <c r="CQ45" s="620"/>
      <c r="CR45" s="621">
        <v>478096</v>
      </c>
      <c r="CS45" s="654"/>
      <c r="CT45" s="654"/>
      <c r="CU45" s="654"/>
      <c r="CV45" s="654"/>
      <c r="CW45" s="654"/>
      <c r="CX45" s="654"/>
      <c r="CY45" s="655"/>
      <c r="CZ45" s="626">
        <v>9</v>
      </c>
      <c r="DA45" s="656"/>
      <c r="DB45" s="656"/>
      <c r="DC45" s="659"/>
      <c r="DD45" s="630">
        <v>84111</v>
      </c>
      <c r="DE45" s="654"/>
      <c r="DF45" s="654"/>
      <c r="DG45" s="654"/>
      <c r="DH45" s="654"/>
      <c r="DI45" s="654"/>
      <c r="DJ45" s="654"/>
      <c r="DK45" s="655"/>
      <c r="DL45" s="719"/>
      <c r="DM45" s="720"/>
      <c r="DN45" s="720"/>
      <c r="DO45" s="720"/>
      <c r="DP45" s="720"/>
      <c r="DQ45" s="720"/>
      <c r="DR45" s="720"/>
      <c r="DS45" s="720"/>
      <c r="DT45" s="720"/>
      <c r="DU45" s="720"/>
      <c r="DV45" s="721"/>
      <c r="DW45" s="716"/>
      <c r="DX45" s="717"/>
      <c r="DY45" s="717"/>
      <c r="DZ45" s="717"/>
      <c r="EA45" s="717"/>
      <c r="EB45" s="717"/>
      <c r="EC45" s="718"/>
    </row>
    <row r="46" spans="2:133" ht="11.25" customHeight="1">
      <c r="CD46" s="735"/>
      <c r="CE46" s="736"/>
      <c r="CF46" s="618" t="s">
        <v>354</v>
      </c>
      <c r="CG46" s="619"/>
      <c r="CH46" s="619"/>
      <c r="CI46" s="619"/>
      <c r="CJ46" s="619"/>
      <c r="CK46" s="619"/>
      <c r="CL46" s="619"/>
      <c r="CM46" s="619"/>
      <c r="CN46" s="619"/>
      <c r="CO46" s="619"/>
      <c r="CP46" s="619"/>
      <c r="CQ46" s="620"/>
      <c r="CR46" s="621">
        <v>273949</v>
      </c>
      <c r="CS46" s="622"/>
      <c r="CT46" s="622"/>
      <c r="CU46" s="622"/>
      <c r="CV46" s="622"/>
      <c r="CW46" s="622"/>
      <c r="CX46" s="622"/>
      <c r="CY46" s="623"/>
      <c r="CZ46" s="626">
        <v>5.0999999999999996</v>
      </c>
      <c r="DA46" s="627"/>
      <c r="DB46" s="627"/>
      <c r="DC46" s="722"/>
      <c r="DD46" s="630">
        <v>162922</v>
      </c>
      <c r="DE46" s="622"/>
      <c r="DF46" s="622"/>
      <c r="DG46" s="622"/>
      <c r="DH46" s="622"/>
      <c r="DI46" s="622"/>
      <c r="DJ46" s="622"/>
      <c r="DK46" s="623"/>
      <c r="DL46" s="719"/>
      <c r="DM46" s="720"/>
      <c r="DN46" s="720"/>
      <c r="DO46" s="720"/>
      <c r="DP46" s="720"/>
      <c r="DQ46" s="720"/>
      <c r="DR46" s="720"/>
      <c r="DS46" s="720"/>
      <c r="DT46" s="720"/>
      <c r="DU46" s="720"/>
      <c r="DV46" s="721"/>
      <c r="DW46" s="716"/>
      <c r="DX46" s="717"/>
      <c r="DY46" s="717"/>
      <c r="DZ46" s="717"/>
      <c r="EA46" s="717"/>
      <c r="EB46" s="717"/>
      <c r="EC46" s="718"/>
    </row>
    <row r="47" spans="2:133" ht="11.25" customHeight="1">
      <c r="CD47" s="735"/>
      <c r="CE47" s="736"/>
      <c r="CF47" s="618" t="s">
        <v>355</v>
      </c>
      <c r="CG47" s="619"/>
      <c r="CH47" s="619"/>
      <c r="CI47" s="619"/>
      <c r="CJ47" s="619"/>
      <c r="CK47" s="619"/>
      <c r="CL47" s="619"/>
      <c r="CM47" s="619"/>
      <c r="CN47" s="619"/>
      <c r="CO47" s="619"/>
      <c r="CP47" s="619"/>
      <c r="CQ47" s="620"/>
      <c r="CR47" s="621">
        <v>128329</v>
      </c>
      <c r="CS47" s="654"/>
      <c r="CT47" s="654"/>
      <c r="CU47" s="654"/>
      <c r="CV47" s="654"/>
      <c r="CW47" s="654"/>
      <c r="CX47" s="654"/>
      <c r="CY47" s="655"/>
      <c r="CZ47" s="626">
        <v>2.4</v>
      </c>
      <c r="DA47" s="656"/>
      <c r="DB47" s="656"/>
      <c r="DC47" s="659"/>
      <c r="DD47" s="630">
        <v>47992</v>
      </c>
      <c r="DE47" s="654"/>
      <c r="DF47" s="654"/>
      <c r="DG47" s="654"/>
      <c r="DH47" s="654"/>
      <c r="DI47" s="654"/>
      <c r="DJ47" s="654"/>
      <c r="DK47" s="655"/>
      <c r="DL47" s="719"/>
      <c r="DM47" s="720"/>
      <c r="DN47" s="720"/>
      <c r="DO47" s="720"/>
      <c r="DP47" s="720"/>
      <c r="DQ47" s="720"/>
      <c r="DR47" s="720"/>
      <c r="DS47" s="720"/>
      <c r="DT47" s="720"/>
      <c r="DU47" s="720"/>
      <c r="DV47" s="721"/>
      <c r="DW47" s="716"/>
      <c r="DX47" s="717"/>
      <c r="DY47" s="717"/>
      <c r="DZ47" s="717"/>
      <c r="EA47" s="717"/>
      <c r="EB47" s="717"/>
      <c r="EC47" s="718"/>
    </row>
    <row r="48" spans="2:133">
      <c r="CD48" s="737"/>
      <c r="CE48" s="738"/>
      <c r="CF48" s="618" t="s">
        <v>356</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239</v>
      </c>
      <c r="DA48" s="627"/>
      <c r="DB48" s="627"/>
      <c r="DC48" s="722"/>
      <c r="DD48" s="630" t="s">
        <v>239</v>
      </c>
      <c r="DE48" s="622"/>
      <c r="DF48" s="622"/>
      <c r="DG48" s="622"/>
      <c r="DH48" s="622"/>
      <c r="DI48" s="622"/>
      <c r="DJ48" s="622"/>
      <c r="DK48" s="623"/>
      <c r="DL48" s="719"/>
      <c r="DM48" s="720"/>
      <c r="DN48" s="720"/>
      <c r="DO48" s="720"/>
      <c r="DP48" s="720"/>
      <c r="DQ48" s="720"/>
      <c r="DR48" s="720"/>
      <c r="DS48" s="720"/>
      <c r="DT48" s="720"/>
      <c r="DU48" s="720"/>
      <c r="DV48" s="721"/>
      <c r="DW48" s="716"/>
      <c r="DX48" s="717"/>
      <c r="DY48" s="717"/>
      <c r="DZ48" s="717"/>
      <c r="EA48" s="717"/>
      <c r="EB48" s="717"/>
      <c r="EC48" s="718"/>
    </row>
    <row r="49" spans="82:133" ht="11.25" customHeight="1">
      <c r="CD49" s="666" t="s">
        <v>357</v>
      </c>
      <c r="CE49" s="667"/>
      <c r="CF49" s="667"/>
      <c r="CG49" s="667"/>
      <c r="CH49" s="667"/>
      <c r="CI49" s="667"/>
      <c r="CJ49" s="667"/>
      <c r="CK49" s="667"/>
      <c r="CL49" s="667"/>
      <c r="CM49" s="667"/>
      <c r="CN49" s="667"/>
      <c r="CO49" s="667"/>
      <c r="CP49" s="667"/>
      <c r="CQ49" s="668"/>
      <c r="CR49" s="701">
        <v>5331494</v>
      </c>
      <c r="CS49" s="691"/>
      <c r="CT49" s="691"/>
      <c r="CU49" s="691"/>
      <c r="CV49" s="691"/>
      <c r="CW49" s="691"/>
      <c r="CX49" s="691"/>
      <c r="CY49" s="723"/>
      <c r="CZ49" s="706">
        <v>100</v>
      </c>
      <c r="DA49" s="724"/>
      <c r="DB49" s="724"/>
      <c r="DC49" s="725"/>
      <c r="DD49" s="726">
        <v>3708836</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DduFWTu8VRoxPLiXHSgI+hNQhdv4DMcHtQHEJacykeheUe9GpPzlnuxY/LrJ9sScUcRwBQ62kflf5fTVww6Xw==" saltValue="DpRA2Hvybd4zqhBt/ZOBVw=="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topLeftCell="A58" zoomScale="70" zoomScaleNormal="25" zoomScaleSheetLayoutView="70" workbookViewId="0">
      <selection activeCell="AA71" sqref="AA71:AE71"/>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359</v>
      </c>
      <c r="DK2" s="769"/>
      <c r="DL2" s="769"/>
      <c r="DM2" s="769"/>
      <c r="DN2" s="769"/>
      <c r="DO2" s="770"/>
      <c r="DP2" s="229"/>
      <c r="DQ2" s="768" t="s">
        <v>360</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363</v>
      </c>
      <c r="B5" s="763"/>
      <c r="C5" s="763"/>
      <c r="D5" s="763"/>
      <c r="E5" s="763"/>
      <c r="F5" s="763"/>
      <c r="G5" s="763"/>
      <c r="H5" s="763"/>
      <c r="I5" s="763"/>
      <c r="J5" s="763"/>
      <c r="K5" s="763"/>
      <c r="L5" s="763"/>
      <c r="M5" s="763"/>
      <c r="N5" s="763"/>
      <c r="O5" s="763"/>
      <c r="P5" s="764"/>
      <c r="Q5" s="739" t="s">
        <v>364</v>
      </c>
      <c r="R5" s="740"/>
      <c r="S5" s="740"/>
      <c r="T5" s="740"/>
      <c r="U5" s="741"/>
      <c r="V5" s="739" t="s">
        <v>365</v>
      </c>
      <c r="W5" s="740"/>
      <c r="X5" s="740"/>
      <c r="Y5" s="740"/>
      <c r="Z5" s="741"/>
      <c r="AA5" s="739" t="s">
        <v>366</v>
      </c>
      <c r="AB5" s="740"/>
      <c r="AC5" s="740"/>
      <c r="AD5" s="740"/>
      <c r="AE5" s="740"/>
      <c r="AF5" s="772" t="s">
        <v>367</v>
      </c>
      <c r="AG5" s="740"/>
      <c r="AH5" s="740"/>
      <c r="AI5" s="740"/>
      <c r="AJ5" s="751"/>
      <c r="AK5" s="740" t="s">
        <v>368</v>
      </c>
      <c r="AL5" s="740"/>
      <c r="AM5" s="740"/>
      <c r="AN5" s="740"/>
      <c r="AO5" s="741"/>
      <c r="AP5" s="739" t="s">
        <v>369</v>
      </c>
      <c r="AQ5" s="740"/>
      <c r="AR5" s="740"/>
      <c r="AS5" s="740"/>
      <c r="AT5" s="741"/>
      <c r="AU5" s="739" t="s">
        <v>370</v>
      </c>
      <c r="AV5" s="740"/>
      <c r="AW5" s="740"/>
      <c r="AX5" s="740"/>
      <c r="AY5" s="751"/>
      <c r="AZ5" s="236"/>
      <c r="BA5" s="236"/>
      <c r="BB5" s="236"/>
      <c r="BC5" s="236"/>
      <c r="BD5" s="236"/>
      <c r="BE5" s="237"/>
      <c r="BF5" s="237"/>
      <c r="BG5" s="237"/>
      <c r="BH5" s="237"/>
      <c r="BI5" s="237"/>
      <c r="BJ5" s="237"/>
      <c r="BK5" s="237"/>
      <c r="BL5" s="237"/>
      <c r="BM5" s="237"/>
      <c r="BN5" s="237"/>
      <c r="BO5" s="237"/>
      <c r="BP5" s="237"/>
      <c r="BQ5" s="762" t="s">
        <v>371</v>
      </c>
      <c r="BR5" s="763"/>
      <c r="BS5" s="763"/>
      <c r="BT5" s="763"/>
      <c r="BU5" s="763"/>
      <c r="BV5" s="763"/>
      <c r="BW5" s="763"/>
      <c r="BX5" s="763"/>
      <c r="BY5" s="763"/>
      <c r="BZ5" s="763"/>
      <c r="CA5" s="763"/>
      <c r="CB5" s="763"/>
      <c r="CC5" s="763"/>
      <c r="CD5" s="763"/>
      <c r="CE5" s="763"/>
      <c r="CF5" s="763"/>
      <c r="CG5" s="764"/>
      <c r="CH5" s="739" t="s">
        <v>372</v>
      </c>
      <c r="CI5" s="740"/>
      <c r="CJ5" s="740"/>
      <c r="CK5" s="740"/>
      <c r="CL5" s="741"/>
      <c r="CM5" s="739" t="s">
        <v>373</v>
      </c>
      <c r="CN5" s="740"/>
      <c r="CO5" s="740"/>
      <c r="CP5" s="740"/>
      <c r="CQ5" s="741"/>
      <c r="CR5" s="739" t="s">
        <v>374</v>
      </c>
      <c r="CS5" s="740"/>
      <c r="CT5" s="740"/>
      <c r="CU5" s="740"/>
      <c r="CV5" s="741"/>
      <c r="CW5" s="739" t="s">
        <v>375</v>
      </c>
      <c r="CX5" s="740"/>
      <c r="CY5" s="740"/>
      <c r="CZ5" s="740"/>
      <c r="DA5" s="741"/>
      <c r="DB5" s="739" t="s">
        <v>376</v>
      </c>
      <c r="DC5" s="740"/>
      <c r="DD5" s="740"/>
      <c r="DE5" s="740"/>
      <c r="DF5" s="741"/>
      <c r="DG5" s="745" t="s">
        <v>377</v>
      </c>
      <c r="DH5" s="746"/>
      <c r="DI5" s="746"/>
      <c r="DJ5" s="746"/>
      <c r="DK5" s="747"/>
      <c r="DL5" s="745" t="s">
        <v>378</v>
      </c>
      <c r="DM5" s="746"/>
      <c r="DN5" s="746"/>
      <c r="DO5" s="746"/>
      <c r="DP5" s="747"/>
      <c r="DQ5" s="739" t="s">
        <v>379</v>
      </c>
      <c r="DR5" s="740"/>
      <c r="DS5" s="740"/>
      <c r="DT5" s="740"/>
      <c r="DU5" s="741"/>
      <c r="DV5" s="739" t="s">
        <v>370</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380</v>
      </c>
      <c r="C7" s="754"/>
      <c r="D7" s="754"/>
      <c r="E7" s="754"/>
      <c r="F7" s="754"/>
      <c r="G7" s="754"/>
      <c r="H7" s="754"/>
      <c r="I7" s="754"/>
      <c r="J7" s="754"/>
      <c r="K7" s="754"/>
      <c r="L7" s="754"/>
      <c r="M7" s="754"/>
      <c r="N7" s="754"/>
      <c r="O7" s="754"/>
      <c r="P7" s="755"/>
      <c r="Q7" s="756">
        <v>5556</v>
      </c>
      <c r="R7" s="757"/>
      <c r="S7" s="757"/>
      <c r="T7" s="757"/>
      <c r="U7" s="757"/>
      <c r="V7" s="757">
        <v>5331</v>
      </c>
      <c r="W7" s="757"/>
      <c r="X7" s="757"/>
      <c r="Y7" s="757"/>
      <c r="Z7" s="757"/>
      <c r="AA7" s="757">
        <v>224</v>
      </c>
      <c r="AB7" s="757"/>
      <c r="AC7" s="757"/>
      <c r="AD7" s="757"/>
      <c r="AE7" s="758"/>
      <c r="AF7" s="759">
        <v>198</v>
      </c>
      <c r="AG7" s="760"/>
      <c r="AH7" s="760"/>
      <c r="AI7" s="760"/>
      <c r="AJ7" s="761"/>
      <c r="AK7" s="796">
        <v>904</v>
      </c>
      <c r="AL7" s="797"/>
      <c r="AM7" s="797"/>
      <c r="AN7" s="797"/>
      <c r="AO7" s="797"/>
      <c r="AP7" s="797">
        <v>4743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c r="BT7" s="801"/>
      <c r="BU7" s="801"/>
      <c r="BV7" s="801"/>
      <c r="BW7" s="801"/>
      <c r="BX7" s="801"/>
      <c r="BY7" s="801"/>
      <c r="BZ7" s="801"/>
      <c r="CA7" s="801"/>
      <c r="CB7" s="801"/>
      <c r="CC7" s="801"/>
      <c r="CD7" s="801"/>
      <c r="CE7" s="801"/>
      <c r="CF7" s="801"/>
      <c r="CG7" s="802"/>
      <c r="CH7" s="793"/>
      <c r="CI7" s="794"/>
      <c r="CJ7" s="794"/>
      <c r="CK7" s="794"/>
      <c r="CL7" s="795"/>
      <c r="CM7" s="793"/>
      <c r="CN7" s="794"/>
      <c r="CO7" s="794"/>
      <c r="CP7" s="794"/>
      <c r="CQ7" s="795"/>
      <c r="CR7" s="793"/>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381</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382</v>
      </c>
      <c r="B23" s="812" t="s">
        <v>383</v>
      </c>
      <c r="C23" s="813"/>
      <c r="D23" s="813"/>
      <c r="E23" s="813"/>
      <c r="F23" s="813"/>
      <c r="G23" s="813"/>
      <c r="H23" s="813"/>
      <c r="I23" s="813"/>
      <c r="J23" s="813"/>
      <c r="K23" s="813"/>
      <c r="L23" s="813"/>
      <c r="M23" s="813"/>
      <c r="N23" s="813"/>
      <c r="O23" s="813"/>
      <c r="P23" s="814"/>
      <c r="Q23" s="815">
        <v>5556</v>
      </c>
      <c r="R23" s="816"/>
      <c r="S23" s="816"/>
      <c r="T23" s="816"/>
      <c r="U23" s="816"/>
      <c r="V23" s="816">
        <v>5331</v>
      </c>
      <c r="W23" s="816"/>
      <c r="X23" s="816"/>
      <c r="Y23" s="816"/>
      <c r="Z23" s="816"/>
      <c r="AA23" s="816">
        <v>224</v>
      </c>
      <c r="AB23" s="816"/>
      <c r="AC23" s="816"/>
      <c r="AD23" s="816"/>
      <c r="AE23" s="817"/>
      <c r="AF23" s="818">
        <v>198</v>
      </c>
      <c r="AG23" s="816"/>
      <c r="AH23" s="816"/>
      <c r="AI23" s="816"/>
      <c r="AJ23" s="819"/>
      <c r="AK23" s="820"/>
      <c r="AL23" s="821"/>
      <c r="AM23" s="821"/>
      <c r="AN23" s="821"/>
      <c r="AO23" s="821"/>
      <c r="AP23" s="816">
        <v>4743</v>
      </c>
      <c r="AQ23" s="816"/>
      <c r="AR23" s="816"/>
      <c r="AS23" s="816"/>
      <c r="AT23" s="816"/>
      <c r="AU23" s="822"/>
      <c r="AV23" s="822"/>
      <c r="AW23" s="822"/>
      <c r="AX23" s="822"/>
      <c r="AY23" s="823"/>
      <c r="AZ23" s="831" t="s">
        <v>384</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385</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386</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363</v>
      </c>
      <c r="B26" s="763"/>
      <c r="C26" s="763"/>
      <c r="D26" s="763"/>
      <c r="E26" s="763"/>
      <c r="F26" s="763"/>
      <c r="G26" s="763"/>
      <c r="H26" s="763"/>
      <c r="I26" s="763"/>
      <c r="J26" s="763"/>
      <c r="K26" s="763"/>
      <c r="L26" s="763"/>
      <c r="M26" s="763"/>
      <c r="N26" s="763"/>
      <c r="O26" s="763"/>
      <c r="P26" s="764"/>
      <c r="Q26" s="739" t="s">
        <v>387</v>
      </c>
      <c r="R26" s="740"/>
      <c r="S26" s="740"/>
      <c r="T26" s="740"/>
      <c r="U26" s="741"/>
      <c r="V26" s="739" t="s">
        <v>388</v>
      </c>
      <c r="W26" s="740"/>
      <c r="X26" s="740"/>
      <c r="Y26" s="740"/>
      <c r="Z26" s="741"/>
      <c r="AA26" s="739" t="s">
        <v>389</v>
      </c>
      <c r="AB26" s="740"/>
      <c r="AC26" s="740"/>
      <c r="AD26" s="740"/>
      <c r="AE26" s="740"/>
      <c r="AF26" s="834" t="s">
        <v>390</v>
      </c>
      <c r="AG26" s="835"/>
      <c r="AH26" s="835"/>
      <c r="AI26" s="835"/>
      <c r="AJ26" s="836"/>
      <c r="AK26" s="740" t="s">
        <v>391</v>
      </c>
      <c r="AL26" s="740"/>
      <c r="AM26" s="740"/>
      <c r="AN26" s="740"/>
      <c r="AO26" s="741"/>
      <c r="AP26" s="739" t="s">
        <v>392</v>
      </c>
      <c r="AQ26" s="740"/>
      <c r="AR26" s="740"/>
      <c r="AS26" s="740"/>
      <c r="AT26" s="741"/>
      <c r="AU26" s="739" t="s">
        <v>393</v>
      </c>
      <c r="AV26" s="740"/>
      <c r="AW26" s="740"/>
      <c r="AX26" s="740"/>
      <c r="AY26" s="741"/>
      <c r="AZ26" s="739" t="s">
        <v>394</v>
      </c>
      <c r="BA26" s="740"/>
      <c r="BB26" s="740"/>
      <c r="BC26" s="740"/>
      <c r="BD26" s="741"/>
      <c r="BE26" s="739" t="s">
        <v>370</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395</v>
      </c>
      <c r="C28" s="754"/>
      <c r="D28" s="754"/>
      <c r="E28" s="754"/>
      <c r="F28" s="754"/>
      <c r="G28" s="754"/>
      <c r="H28" s="754"/>
      <c r="I28" s="754"/>
      <c r="J28" s="754"/>
      <c r="K28" s="754"/>
      <c r="L28" s="754"/>
      <c r="M28" s="754"/>
      <c r="N28" s="754"/>
      <c r="O28" s="754"/>
      <c r="P28" s="755"/>
      <c r="Q28" s="844">
        <v>950</v>
      </c>
      <c r="R28" s="845"/>
      <c r="S28" s="845"/>
      <c r="T28" s="845"/>
      <c r="U28" s="845"/>
      <c r="V28" s="845">
        <v>949</v>
      </c>
      <c r="W28" s="845"/>
      <c r="X28" s="845"/>
      <c r="Y28" s="845"/>
      <c r="Z28" s="845"/>
      <c r="AA28" s="845">
        <v>1</v>
      </c>
      <c r="AB28" s="845"/>
      <c r="AC28" s="845"/>
      <c r="AD28" s="845"/>
      <c r="AE28" s="846"/>
      <c r="AF28" s="847">
        <v>-19</v>
      </c>
      <c r="AG28" s="845"/>
      <c r="AH28" s="845"/>
      <c r="AI28" s="845"/>
      <c r="AJ28" s="848"/>
      <c r="AK28" s="849">
        <v>48</v>
      </c>
      <c r="AL28" s="840"/>
      <c r="AM28" s="840"/>
      <c r="AN28" s="840"/>
      <c r="AO28" s="840"/>
      <c r="AP28" s="840" t="s">
        <v>576</v>
      </c>
      <c r="AQ28" s="840"/>
      <c r="AR28" s="840"/>
      <c r="AS28" s="840"/>
      <c r="AT28" s="840"/>
      <c r="AU28" s="840" t="s">
        <v>576</v>
      </c>
      <c r="AV28" s="840"/>
      <c r="AW28" s="840"/>
      <c r="AX28" s="840"/>
      <c r="AY28" s="840"/>
      <c r="AZ28" s="841" t="s">
        <v>576</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396</v>
      </c>
      <c r="C29" s="778"/>
      <c r="D29" s="778"/>
      <c r="E29" s="778"/>
      <c r="F29" s="778"/>
      <c r="G29" s="778"/>
      <c r="H29" s="778"/>
      <c r="I29" s="778"/>
      <c r="J29" s="778"/>
      <c r="K29" s="778"/>
      <c r="L29" s="778"/>
      <c r="M29" s="778"/>
      <c r="N29" s="778"/>
      <c r="O29" s="778"/>
      <c r="P29" s="779"/>
      <c r="Q29" s="780">
        <v>525</v>
      </c>
      <c r="R29" s="781"/>
      <c r="S29" s="781"/>
      <c r="T29" s="781"/>
      <c r="U29" s="781"/>
      <c r="V29" s="781">
        <v>517</v>
      </c>
      <c r="W29" s="781"/>
      <c r="X29" s="781"/>
      <c r="Y29" s="781"/>
      <c r="Z29" s="781"/>
      <c r="AA29" s="781">
        <v>7</v>
      </c>
      <c r="AB29" s="781"/>
      <c r="AC29" s="781"/>
      <c r="AD29" s="781"/>
      <c r="AE29" s="782"/>
      <c r="AF29" s="783">
        <v>1</v>
      </c>
      <c r="AG29" s="784"/>
      <c r="AH29" s="784"/>
      <c r="AI29" s="784"/>
      <c r="AJ29" s="785"/>
      <c r="AK29" s="852">
        <v>84</v>
      </c>
      <c r="AL29" s="853"/>
      <c r="AM29" s="853"/>
      <c r="AN29" s="853"/>
      <c r="AO29" s="853"/>
      <c r="AP29" s="853" t="s">
        <v>576</v>
      </c>
      <c r="AQ29" s="853"/>
      <c r="AR29" s="853"/>
      <c r="AS29" s="853"/>
      <c r="AT29" s="853"/>
      <c r="AU29" s="853" t="s">
        <v>576</v>
      </c>
      <c r="AV29" s="853"/>
      <c r="AW29" s="853"/>
      <c r="AX29" s="853"/>
      <c r="AY29" s="853"/>
      <c r="AZ29" s="854" t="s">
        <v>576</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397</v>
      </c>
      <c r="C30" s="778"/>
      <c r="D30" s="778"/>
      <c r="E30" s="778"/>
      <c r="F30" s="778"/>
      <c r="G30" s="778"/>
      <c r="H30" s="778"/>
      <c r="I30" s="778"/>
      <c r="J30" s="778"/>
      <c r="K30" s="778"/>
      <c r="L30" s="778"/>
      <c r="M30" s="778"/>
      <c r="N30" s="778"/>
      <c r="O30" s="778"/>
      <c r="P30" s="779"/>
      <c r="Q30" s="780">
        <v>81</v>
      </c>
      <c r="R30" s="781"/>
      <c r="S30" s="781"/>
      <c r="T30" s="781"/>
      <c r="U30" s="781"/>
      <c r="V30" s="781">
        <v>81</v>
      </c>
      <c r="W30" s="781"/>
      <c r="X30" s="781"/>
      <c r="Y30" s="781"/>
      <c r="Z30" s="781"/>
      <c r="AA30" s="781" t="s">
        <v>577</v>
      </c>
      <c r="AB30" s="781"/>
      <c r="AC30" s="781"/>
      <c r="AD30" s="781"/>
      <c r="AE30" s="782"/>
      <c r="AF30" s="783" t="s">
        <v>398</v>
      </c>
      <c r="AG30" s="784"/>
      <c r="AH30" s="784"/>
      <c r="AI30" s="784"/>
      <c r="AJ30" s="785"/>
      <c r="AK30" s="852">
        <v>25</v>
      </c>
      <c r="AL30" s="853"/>
      <c r="AM30" s="853"/>
      <c r="AN30" s="853"/>
      <c r="AO30" s="853"/>
      <c r="AP30" s="853" t="s">
        <v>576</v>
      </c>
      <c r="AQ30" s="853"/>
      <c r="AR30" s="853"/>
      <c r="AS30" s="853"/>
      <c r="AT30" s="853"/>
      <c r="AU30" s="853" t="s">
        <v>577</v>
      </c>
      <c r="AV30" s="853"/>
      <c r="AW30" s="853"/>
      <c r="AX30" s="853"/>
      <c r="AY30" s="853"/>
      <c r="AZ30" s="854" t="s">
        <v>576</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155</v>
      </c>
      <c r="R31" s="781"/>
      <c r="S31" s="781"/>
      <c r="T31" s="781"/>
      <c r="U31" s="781"/>
      <c r="V31" s="781">
        <v>129</v>
      </c>
      <c r="W31" s="781"/>
      <c r="X31" s="781"/>
      <c r="Y31" s="781"/>
      <c r="Z31" s="781"/>
      <c r="AA31" s="781">
        <v>26</v>
      </c>
      <c r="AB31" s="781"/>
      <c r="AC31" s="781"/>
      <c r="AD31" s="781"/>
      <c r="AE31" s="782"/>
      <c r="AF31" s="783">
        <v>435</v>
      </c>
      <c r="AG31" s="784"/>
      <c r="AH31" s="784"/>
      <c r="AI31" s="784"/>
      <c r="AJ31" s="785"/>
      <c r="AK31" s="852">
        <v>33</v>
      </c>
      <c r="AL31" s="853"/>
      <c r="AM31" s="853"/>
      <c r="AN31" s="853"/>
      <c r="AO31" s="853"/>
      <c r="AP31" s="853">
        <v>613</v>
      </c>
      <c r="AQ31" s="853"/>
      <c r="AR31" s="853"/>
      <c r="AS31" s="853"/>
      <c r="AT31" s="853"/>
      <c r="AU31" s="853">
        <v>186</v>
      </c>
      <c r="AV31" s="853"/>
      <c r="AW31" s="853"/>
      <c r="AX31" s="853"/>
      <c r="AY31" s="853"/>
      <c r="AZ31" s="854" t="s">
        <v>577</v>
      </c>
      <c r="BA31" s="854"/>
      <c r="BB31" s="854"/>
      <c r="BC31" s="854"/>
      <c r="BD31" s="854"/>
      <c r="BE31" s="850" t="s">
        <v>400</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401</v>
      </c>
      <c r="C32" s="778"/>
      <c r="D32" s="778"/>
      <c r="E32" s="778"/>
      <c r="F32" s="778"/>
      <c r="G32" s="778"/>
      <c r="H32" s="778"/>
      <c r="I32" s="778"/>
      <c r="J32" s="778"/>
      <c r="K32" s="778"/>
      <c r="L32" s="778"/>
      <c r="M32" s="778"/>
      <c r="N32" s="778"/>
      <c r="O32" s="778"/>
      <c r="P32" s="779"/>
      <c r="Q32" s="780">
        <v>183</v>
      </c>
      <c r="R32" s="781"/>
      <c r="S32" s="781"/>
      <c r="T32" s="781"/>
      <c r="U32" s="781"/>
      <c r="V32" s="781">
        <v>183</v>
      </c>
      <c r="W32" s="781"/>
      <c r="X32" s="781"/>
      <c r="Y32" s="781"/>
      <c r="Z32" s="781"/>
      <c r="AA32" s="781" t="s">
        <v>577</v>
      </c>
      <c r="AB32" s="781"/>
      <c r="AC32" s="781"/>
      <c r="AD32" s="781"/>
      <c r="AE32" s="782"/>
      <c r="AF32" s="783" t="s">
        <v>402</v>
      </c>
      <c r="AG32" s="784"/>
      <c r="AH32" s="784"/>
      <c r="AI32" s="784"/>
      <c r="AJ32" s="785"/>
      <c r="AK32" s="852">
        <v>102</v>
      </c>
      <c r="AL32" s="853"/>
      <c r="AM32" s="853"/>
      <c r="AN32" s="853"/>
      <c r="AO32" s="853"/>
      <c r="AP32" s="853">
        <v>564</v>
      </c>
      <c r="AQ32" s="853"/>
      <c r="AR32" s="853"/>
      <c r="AS32" s="853"/>
      <c r="AT32" s="853"/>
      <c r="AU32" s="853">
        <v>377</v>
      </c>
      <c r="AV32" s="853"/>
      <c r="AW32" s="853"/>
      <c r="AX32" s="853"/>
      <c r="AY32" s="853"/>
      <c r="AZ32" s="854" t="s">
        <v>576</v>
      </c>
      <c r="BA32" s="854"/>
      <c r="BB32" s="854"/>
      <c r="BC32" s="854"/>
      <c r="BD32" s="854"/>
      <c r="BE32" s="850" t="s">
        <v>403</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382</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417</v>
      </c>
      <c r="AG63" s="864"/>
      <c r="AH63" s="864"/>
      <c r="AI63" s="864"/>
      <c r="AJ63" s="865"/>
      <c r="AK63" s="866"/>
      <c r="AL63" s="861"/>
      <c r="AM63" s="861"/>
      <c r="AN63" s="861"/>
      <c r="AO63" s="861"/>
      <c r="AP63" s="864">
        <v>1177</v>
      </c>
      <c r="AQ63" s="864"/>
      <c r="AR63" s="864"/>
      <c r="AS63" s="864"/>
      <c r="AT63" s="864"/>
      <c r="AU63" s="864">
        <v>563</v>
      </c>
      <c r="AV63" s="864"/>
      <c r="AW63" s="864"/>
      <c r="AX63" s="864"/>
      <c r="AY63" s="864"/>
      <c r="AZ63" s="868"/>
      <c r="BA63" s="868"/>
      <c r="BB63" s="868"/>
      <c r="BC63" s="868"/>
      <c r="BD63" s="868"/>
      <c r="BE63" s="869"/>
      <c r="BF63" s="869"/>
      <c r="BG63" s="869"/>
      <c r="BH63" s="869"/>
      <c r="BI63" s="870"/>
      <c r="BJ63" s="871" t="s">
        <v>402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370</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578</v>
      </c>
      <c r="C68" s="892"/>
      <c r="D68" s="892"/>
      <c r="E68" s="892"/>
      <c r="F68" s="892"/>
      <c r="G68" s="892"/>
      <c r="H68" s="892"/>
      <c r="I68" s="892"/>
      <c r="J68" s="892"/>
      <c r="K68" s="892"/>
      <c r="L68" s="892"/>
      <c r="M68" s="892"/>
      <c r="N68" s="892"/>
      <c r="O68" s="892"/>
      <c r="P68" s="893"/>
      <c r="Q68" s="894">
        <v>17</v>
      </c>
      <c r="R68" s="888"/>
      <c r="S68" s="888"/>
      <c r="T68" s="888"/>
      <c r="U68" s="888"/>
      <c r="V68" s="888">
        <v>14</v>
      </c>
      <c r="W68" s="888"/>
      <c r="X68" s="888"/>
      <c r="Y68" s="888"/>
      <c r="Z68" s="888"/>
      <c r="AA68" s="888">
        <v>3</v>
      </c>
      <c r="AB68" s="888"/>
      <c r="AC68" s="888"/>
      <c r="AD68" s="888"/>
      <c r="AE68" s="888"/>
      <c r="AF68" s="888">
        <v>3</v>
      </c>
      <c r="AG68" s="888"/>
      <c r="AH68" s="888"/>
      <c r="AI68" s="888"/>
      <c r="AJ68" s="888"/>
      <c r="AK68" s="888" t="s">
        <v>576</v>
      </c>
      <c r="AL68" s="888"/>
      <c r="AM68" s="888"/>
      <c r="AN68" s="888"/>
      <c r="AO68" s="888"/>
      <c r="AP68" s="888" t="s">
        <v>576</v>
      </c>
      <c r="AQ68" s="888"/>
      <c r="AR68" s="888"/>
      <c r="AS68" s="888"/>
      <c r="AT68" s="888"/>
      <c r="AU68" s="888" t="s">
        <v>576</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579</v>
      </c>
      <c r="C69" s="896"/>
      <c r="D69" s="896"/>
      <c r="E69" s="896"/>
      <c r="F69" s="896"/>
      <c r="G69" s="896"/>
      <c r="H69" s="896"/>
      <c r="I69" s="896"/>
      <c r="J69" s="896"/>
      <c r="K69" s="896"/>
      <c r="L69" s="896"/>
      <c r="M69" s="896"/>
      <c r="N69" s="896"/>
      <c r="O69" s="896"/>
      <c r="P69" s="897"/>
      <c r="Q69" s="898">
        <v>3077</v>
      </c>
      <c r="R69" s="853"/>
      <c r="S69" s="853"/>
      <c r="T69" s="853"/>
      <c r="U69" s="853"/>
      <c r="V69" s="853">
        <v>3016</v>
      </c>
      <c r="W69" s="853"/>
      <c r="X69" s="853"/>
      <c r="Y69" s="853"/>
      <c r="Z69" s="853"/>
      <c r="AA69" s="853">
        <v>60</v>
      </c>
      <c r="AB69" s="853"/>
      <c r="AC69" s="853"/>
      <c r="AD69" s="853"/>
      <c r="AE69" s="853"/>
      <c r="AF69" s="853">
        <v>60</v>
      </c>
      <c r="AG69" s="853"/>
      <c r="AH69" s="853"/>
      <c r="AI69" s="853"/>
      <c r="AJ69" s="853"/>
      <c r="AK69" s="853" t="s">
        <v>577</v>
      </c>
      <c r="AL69" s="853"/>
      <c r="AM69" s="853"/>
      <c r="AN69" s="853"/>
      <c r="AO69" s="853"/>
      <c r="AP69" s="853">
        <v>5864</v>
      </c>
      <c r="AQ69" s="853"/>
      <c r="AR69" s="853"/>
      <c r="AS69" s="853"/>
      <c r="AT69" s="853"/>
      <c r="AU69" s="853">
        <v>127</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c r="C70" s="896"/>
      <c r="D70" s="896"/>
      <c r="E70" s="896"/>
      <c r="F70" s="896"/>
      <c r="G70" s="896"/>
      <c r="H70" s="896"/>
      <c r="I70" s="896"/>
      <c r="J70" s="896"/>
      <c r="K70" s="896"/>
      <c r="L70" s="896"/>
      <c r="M70" s="896"/>
      <c r="N70" s="896"/>
      <c r="O70" s="896"/>
      <c r="P70" s="897"/>
      <c r="Q70" s="898"/>
      <c r="R70" s="853"/>
      <c r="S70" s="853"/>
      <c r="T70" s="853"/>
      <c r="U70" s="853"/>
      <c r="V70" s="853"/>
      <c r="W70" s="853"/>
      <c r="X70" s="853"/>
      <c r="Y70" s="853"/>
      <c r="Z70" s="853"/>
      <c r="AA70" s="853"/>
      <c r="AB70" s="853"/>
      <c r="AC70" s="853"/>
      <c r="AD70" s="853"/>
      <c r="AE70" s="853"/>
      <c r="AF70" s="853"/>
      <c r="AG70" s="853"/>
      <c r="AH70" s="853"/>
      <c r="AI70" s="853"/>
      <c r="AJ70" s="853"/>
      <c r="AK70" s="853"/>
      <c r="AL70" s="853"/>
      <c r="AM70" s="853"/>
      <c r="AN70" s="853"/>
      <c r="AO70" s="853"/>
      <c r="AP70" s="853"/>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c r="C71" s="896"/>
      <c r="D71" s="896"/>
      <c r="E71" s="896"/>
      <c r="F71" s="896"/>
      <c r="G71" s="896"/>
      <c r="H71" s="896"/>
      <c r="I71" s="896"/>
      <c r="J71" s="896"/>
      <c r="K71" s="896"/>
      <c r="L71" s="896"/>
      <c r="M71" s="896"/>
      <c r="N71" s="896"/>
      <c r="O71" s="896"/>
      <c r="P71" s="897"/>
      <c r="Q71" s="898"/>
      <c r="R71" s="853"/>
      <c r="S71" s="853"/>
      <c r="T71" s="853"/>
      <c r="U71" s="853"/>
      <c r="V71" s="853"/>
      <c r="W71" s="853"/>
      <c r="X71" s="853"/>
      <c r="Y71" s="853"/>
      <c r="Z71" s="853"/>
      <c r="AA71" s="853"/>
      <c r="AB71" s="853"/>
      <c r="AC71" s="853"/>
      <c r="AD71" s="853"/>
      <c r="AE71" s="853"/>
      <c r="AF71" s="853"/>
      <c r="AG71" s="853"/>
      <c r="AH71" s="853"/>
      <c r="AI71" s="853"/>
      <c r="AJ71" s="853"/>
      <c r="AK71" s="853"/>
      <c r="AL71" s="853"/>
      <c r="AM71" s="853"/>
      <c r="AN71" s="853"/>
      <c r="AO71" s="853"/>
      <c r="AP71" s="853"/>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382</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301</v>
      </c>
      <c r="AG109" s="917"/>
      <c r="AH109" s="917"/>
      <c r="AI109" s="917"/>
      <c r="AJ109" s="918"/>
      <c r="AK109" s="916" t="s">
        <v>300</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301</v>
      </c>
      <c r="BW109" s="917"/>
      <c r="BX109" s="917"/>
      <c r="BY109" s="917"/>
      <c r="BZ109" s="918"/>
      <c r="CA109" s="916" t="s">
        <v>300</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301</v>
      </c>
      <c r="DM109" s="917"/>
      <c r="DN109" s="917"/>
      <c r="DO109" s="917"/>
      <c r="DP109" s="918"/>
      <c r="DQ109" s="916" t="s">
        <v>300</v>
      </c>
      <c r="DR109" s="917"/>
      <c r="DS109" s="917"/>
      <c r="DT109" s="917"/>
      <c r="DU109" s="918"/>
      <c r="DV109" s="916" t="s">
        <v>425</v>
      </c>
      <c r="DW109" s="917"/>
      <c r="DX109" s="917"/>
      <c r="DY109" s="917"/>
      <c r="DZ109" s="919"/>
    </row>
    <row r="110" spans="1:131" s="226" customFormat="1" ht="26.25" customHeight="1">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552646</v>
      </c>
      <c r="AB110" s="924"/>
      <c r="AC110" s="924"/>
      <c r="AD110" s="924"/>
      <c r="AE110" s="925"/>
      <c r="AF110" s="926">
        <v>518719</v>
      </c>
      <c r="AG110" s="924"/>
      <c r="AH110" s="924"/>
      <c r="AI110" s="924"/>
      <c r="AJ110" s="925"/>
      <c r="AK110" s="926">
        <v>478884</v>
      </c>
      <c r="AL110" s="924"/>
      <c r="AM110" s="924"/>
      <c r="AN110" s="924"/>
      <c r="AO110" s="925"/>
      <c r="AP110" s="927">
        <v>19.8</v>
      </c>
      <c r="AQ110" s="928"/>
      <c r="AR110" s="928"/>
      <c r="AS110" s="928"/>
      <c r="AT110" s="929"/>
      <c r="AU110" s="930" t="s">
        <v>67</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4712852</v>
      </c>
      <c r="BR110" s="959"/>
      <c r="BS110" s="959"/>
      <c r="BT110" s="959"/>
      <c r="BU110" s="959"/>
      <c r="BV110" s="959">
        <v>4753620</v>
      </c>
      <c r="BW110" s="959"/>
      <c r="BX110" s="959"/>
      <c r="BY110" s="959"/>
      <c r="BZ110" s="959"/>
      <c r="CA110" s="959">
        <v>4743384</v>
      </c>
      <c r="CB110" s="959"/>
      <c r="CC110" s="959"/>
      <c r="CD110" s="959"/>
      <c r="CE110" s="959"/>
      <c r="CF110" s="973">
        <v>196.2</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24753</v>
      </c>
      <c r="DH110" s="959"/>
      <c r="DI110" s="959"/>
      <c r="DJ110" s="959"/>
      <c r="DK110" s="959"/>
      <c r="DL110" s="959">
        <v>16502</v>
      </c>
      <c r="DM110" s="959"/>
      <c r="DN110" s="959"/>
      <c r="DO110" s="959"/>
      <c r="DP110" s="959"/>
      <c r="DQ110" s="959">
        <v>8251</v>
      </c>
      <c r="DR110" s="959"/>
      <c r="DS110" s="959"/>
      <c r="DT110" s="959"/>
      <c r="DU110" s="959"/>
      <c r="DV110" s="960">
        <v>0.3</v>
      </c>
      <c r="DW110" s="960"/>
      <c r="DX110" s="960"/>
      <c r="DY110" s="960"/>
      <c r="DZ110" s="961"/>
    </row>
    <row r="111" spans="1:131" s="226" customFormat="1" ht="26.25" customHeight="1">
      <c r="A111" s="962" t="s">
        <v>431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402</v>
      </c>
      <c r="AB111" s="966"/>
      <c r="AC111" s="966"/>
      <c r="AD111" s="966"/>
      <c r="AE111" s="967"/>
      <c r="AF111" s="968" t="s">
        <v>402</v>
      </c>
      <c r="AG111" s="966"/>
      <c r="AH111" s="966"/>
      <c r="AI111" s="966"/>
      <c r="AJ111" s="967"/>
      <c r="AK111" s="968" t="s">
        <v>402</v>
      </c>
      <c r="AL111" s="966"/>
      <c r="AM111" s="966"/>
      <c r="AN111" s="966"/>
      <c r="AO111" s="967"/>
      <c r="AP111" s="969" t="s">
        <v>402</v>
      </c>
      <c r="AQ111" s="970"/>
      <c r="AR111" s="970"/>
      <c r="AS111" s="970"/>
      <c r="AT111" s="971"/>
      <c r="AU111" s="932"/>
      <c r="AV111" s="933"/>
      <c r="AW111" s="933"/>
      <c r="AX111" s="933"/>
      <c r="AY111" s="933"/>
      <c r="AZ111" s="981" t="s">
        <v>432</v>
      </c>
      <c r="BA111" s="982"/>
      <c r="BB111" s="982"/>
      <c r="BC111" s="982"/>
      <c r="BD111" s="982"/>
      <c r="BE111" s="982"/>
      <c r="BF111" s="982"/>
      <c r="BG111" s="982"/>
      <c r="BH111" s="982"/>
      <c r="BI111" s="982"/>
      <c r="BJ111" s="982"/>
      <c r="BK111" s="982"/>
      <c r="BL111" s="982"/>
      <c r="BM111" s="982"/>
      <c r="BN111" s="982"/>
      <c r="BO111" s="982"/>
      <c r="BP111" s="983"/>
      <c r="BQ111" s="951">
        <v>29396</v>
      </c>
      <c r="BR111" s="952"/>
      <c r="BS111" s="952"/>
      <c r="BT111" s="952"/>
      <c r="BU111" s="952"/>
      <c r="BV111" s="952">
        <v>20230</v>
      </c>
      <c r="BW111" s="952"/>
      <c r="BX111" s="952"/>
      <c r="BY111" s="952"/>
      <c r="BZ111" s="952"/>
      <c r="CA111" s="952">
        <v>11102</v>
      </c>
      <c r="CB111" s="952"/>
      <c r="CC111" s="952"/>
      <c r="CD111" s="952"/>
      <c r="CE111" s="952"/>
      <c r="CF111" s="946">
        <v>0.5</v>
      </c>
      <c r="CG111" s="947"/>
      <c r="CH111" s="947"/>
      <c r="CI111" s="947"/>
      <c r="CJ111" s="947"/>
      <c r="CK111" s="977"/>
      <c r="CL111" s="978"/>
      <c r="CM111" s="948" t="s">
        <v>433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384</v>
      </c>
      <c r="DH111" s="952"/>
      <c r="DI111" s="952"/>
      <c r="DJ111" s="952"/>
      <c r="DK111" s="952"/>
      <c r="DL111" s="952" t="s">
        <v>434</v>
      </c>
      <c r="DM111" s="952"/>
      <c r="DN111" s="952"/>
      <c r="DO111" s="952"/>
      <c r="DP111" s="952"/>
      <c r="DQ111" s="952" t="s">
        <v>435</v>
      </c>
      <c r="DR111" s="952"/>
      <c r="DS111" s="952"/>
      <c r="DT111" s="952"/>
      <c r="DU111" s="952"/>
      <c r="DV111" s="953" t="s">
        <v>434</v>
      </c>
      <c r="DW111" s="953"/>
      <c r="DX111" s="953"/>
      <c r="DY111" s="953"/>
      <c r="DZ111" s="954"/>
    </row>
    <row r="112" spans="1:131" s="226" customFormat="1" ht="26.25" customHeight="1">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384</v>
      </c>
      <c r="AB112" s="991"/>
      <c r="AC112" s="991"/>
      <c r="AD112" s="991"/>
      <c r="AE112" s="992"/>
      <c r="AF112" s="993" t="s">
        <v>438</v>
      </c>
      <c r="AG112" s="991"/>
      <c r="AH112" s="991"/>
      <c r="AI112" s="991"/>
      <c r="AJ112" s="992"/>
      <c r="AK112" s="993" t="s">
        <v>434</v>
      </c>
      <c r="AL112" s="991"/>
      <c r="AM112" s="991"/>
      <c r="AN112" s="991"/>
      <c r="AO112" s="992"/>
      <c r="AP112" s="994" t="s">
        <v>439</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214055</v>
      </c>
      <c r="BR112" s="952"/>
      <c r="BS112" s="952"/>
      <c r="BT112" s="952"/>
      <c r="BU112" s="952"/>
      <c r="BV112" s="952">
        <v>586179</v>
      </c>
      <c r="BW112" s="952"/>
      <c r="BX112" s="952"/>
      <c r="BY112" s="952"/>
      <c r="BZ112" s="952"/>
      <c r="CA112" s="952">
        <v>563212</v>
      </c>
      <c r="CB112" s="952"/>
      <c r="CC112" s="952"/>
      <c r="CD112" s="952"/>
      <c r="CE112" s="952"/>
      <c r="CF112" s="946">
        <v>23.3</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438</v>
      </c>
      <c r="DH112" s="952"/>
      <c r="DI112" s="952"/>
      <c r="DJ112" s="952"/>
      <c r="DK112" s="952"/>
      <c r="DL112" s="952" t="s">
        <v>384</v>
      </c>
      <c r="DM112" s="952"/>
      <c r="DN112" s="952"/>
      <c r="DO112" s="952"/>
      <c r="DP112" s="952"/>
      <c r="DQ112" s="952" t="s">
        <v>434</v>
      </c>
      <c r="DR112" s="952"/>
      <c r="DS112" s="952"/>
      <c r="DT112" s="952"/>
      <c r="DU112" s="952"/>
      <c r="DV112" s="953" t="s">
        <v>438</v>
      </c>
      <c r="DW112" s="953"/>
      <c r="DX112" s="953"/>
      <c r="DY112" s="953"/>
      <c r="DZ112" s="954"/>
    </row>
    <row r="113" spans="1:130" s="226" customFormat="1" ht="26.25" customHeight="1">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67678</v>
      </c>
      <c r="AB113" s="966"/>
      <c r="AC113" s="966"/>
      <c r="AD113" s="966"/>
      <c r="AE113" s="967"/>
      <c r="AF113" s="968">
        <v>65629</v>
      </c>
      <c r="AG113" s="966"/>
      <c r="AH113" s="966"/>
      <c r="AI113" s="966"/>
      <c r="AJ113" s="967"/>
      <c r="AK113" s="968">
        <v>69324</v>
      </c>
      <c r="AL113" s="966"/>
      <c r="AM113" s="966"/>
      <c r="AN113" s="966"/>
      <c r="AO113" s="967"/>
      <c r="AP113" s="969">
        <v>2.9</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107282</v>
      </c>
      <c r="BR113" s="952"/>
      <c r="BS113" s="952"/>
      <c r="BT113" s="952"/>
      <c r="BU113" s="952"/>
      <c r="BV113" s="952">
        <v>141675</v>
      </c>
      <c r="BW113" s="952"/>
      <c r="BX113" s="952"/>
      <c r="BY113" s="952"/>
      <c r="BZ113" s="952"/>
      <c r="CA113" s="952">
        <v>127194</v>
      </c>
      <c r="CB113" s="952"/>
      <c r="CC113" s="952"/>
      <c r="CD113" s="952"/>
      <c r="CE113" s="952"/>
      <c r="CF113" s="946">
        <v>5.3</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438</v>
      </c>
      <c r="DH113" s="991"/>
      <c r="DI113" s="991"/>
      <c r="DJ113" s="991"/>
      <c r="DK113" s="992"/>
      <c r="DL113" s="993" t="s">
        <v>438</v>
      </c>
      <c r="DM113" s="991"/>
      <c r="DN113" s="991"/>
      <c r="DO113" s="991"/>
      <c r="DP113" s="992"/>
      <c r="DQ113" s="993" t="s">
        <v>435</v>
      </c>
      <c r="DR113" s="991"/>
      <c r="DS113" s="991"/>
      <c r="DT113" s="991"/>
      <c r="DU113" s="992"/>
      <c r="DV113" s="994" t="s">
        <v>438</v>
      </c>
      <c r="DW113" s="995"/>
      <c r="DX113" s="995"/>
      <c r="DY113" s="995"/>
      <c r="DZ113" s="996"/>
    </row>
    <row r="114" spans="1:130" s="226" customFormat="1" ht="26.25" customHeight="1">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12806</v>
      </c>
      <c r="AB114" s="991"/>
      <c r="AC114" s="991"/>
      <c r="AD114" s="991"/>
      <c r="AE114" s="992"/>
      <c r="AF114" s="993">
        <v>14640</v>
      </c>
      <c r="AG114" s="991"/>
      <c r="AH114" s="991"/>
      <c r="AI114" s="991"/>
      <c r="AJ114" s="992"/>
      <c r="AK114" s="993">
        <v>15125</v>
      </c>
      <c r="AL114" s="991"/>
      <c r="AM114" s="991"/>
      <c r="AN114" s="991"/>
      <c r="AO114" s="992"/>
      <c r="AP114" s="994">
        <v>0.6</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754782</v>
      </c>
      <c r="BR114" s="952"/>
      <c r="BS114" s="952"/>
      <c r="BT114" s="952"/>
      <c r="BU114" s="952"/>
      <c r="BV114" s="952">
        <v>732914</v>
      </c>
      <c r="BW114" s="952"/>
      <c r="BX114" s="952"/>
      <c r="BY114" s="952"/>
      <c r="BZ114" s="952"/>
      <c r="CA114" s="952">
        <v>712636</v>
      </c>
      <c r="CB114" s="952"/>
      <c r="CC114" s="952"/>
      <c r="CD114" s="952"/>
      <c r="CE114" s="952"/>
      <c r="CF114" s="946">
        <v>29.5</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434</v>
      </c>
      <c r="DH114" s="991"/>
      <c r="DI114" s="991"/>
      <c r="DJ114" s="991"/>
      <c r="DK114" s="992"/>
      <c r="DL114" s="993" t="s">
        <v>384</v>
      </c>
      <c r="DM114" s="991"/>
      <c r="DN114" s="991"/>
      <c r="DO114" s="991"/>
      <c r="DP114" s="992"/>
      <c r="DQ114" s="993" t="s">
        <v>438</v>
      </c>
      <c r="DR114" s="991"/>
      <c r="DS114" s="991"/>
      <c r="DT114" s="991"/>
      <c r="DU114" s="992"/>
      <c r="DV114" s="994" t="s">
        <v>438</v>
      </c>
      <c r="DW114" s="995"/>
      <c r="DX114" s="995"/>
      <c r="DY114" s="995"/>
      <c r="DZ114" s="996"/>
    </row>
    <row r="115" spans="1:130" s="226" customFormat="1" ht="26.25" customHeight="1">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3795</v>
      </c>
      <c r="AB115" s="966"/>
      <c r="AC115" s="966"/>
      <c r="AD115" s="966"/>
      <c r="AE115" s="967"/>
      <c r="AF115" s="968">
        <v>3080</v>
      </c>
      <c r="AG115" s="966"/>
      <c r="AH115" s="966"/>
      <c r="AI115" s="966"/>
      <c r="AJ115" s="967"/>
      <c r="AK115" s="968">
        <v>2469</v>
      </c>
      <c r="AL115" s="966"/>
      <c r="AM115" s="966"/>
      <c r="AN115" s="966"/>
      <c r="AO115" s="967"/>
      <c r="AP115" s="969">
        <v>0.1</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t="s">
        <v>438</v>
      </c>
      <c r="BR115" s="952"/>
      <c r="BS115" s="952"/>
      <c r="BT115" s="952"/>
      <c r="BU115" s="952"/>
      <c r="BV115" s="952" t="s">
        <v>384</v>
      </c>
      <c r="BW115" s="952"/>
      <c r="BX115" s="952"/>
      <c r="BY115" s="952"/>
      <c r="BZ115" s="952"/>
      <c r="CA115" s="952" t="s">
        <v>435</v>
      </c>
      <c r="CB115" s="952"/>
      <c r="CC115" s="952"/>
      <c r="CD115" s="952"/>
      <c r="CE115" s="952"/>
      <c r="CF115" s="946" t="s">
        <v>450</v>
      </c>
      <c r="CG115" s="947"/>
      <c r="CH115" s="947"/>
      <c r="CI115" s="947"/>
      <c r="CJ115" s="947"/>
      <c r="CK115" s="977"/>
      <c r="CL115" s="978"/>
      <c r="CM115" s="981" t="s">
        <v>451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438</v>
      </c>
      <c r="DH115" s="991"/>
      <c r="DI115" s="991"/>
      <c r="DJ115" s="991"/>
      <c r="DK115" s="992"/>
      <c r="DL115" s="993" t="s">
        <v>438</v>
      </c>
      <c r="DM115" s="991"/>
      <c r="DN115" s="991"/>
      <c r="DO115" s="991"/>
      <c r="DP115" s="992"/>
      <c r="DQ115" s="993" t="s">
        <v>438</v>
      </c>
      <c r="DR115" s="991"/>
      <c r="DS115" s="991"/>
      <c r="DT115" s="991"/>
      <c r="DU115" s="992"/>
      <c r="DV115" s="994" t="s">
        <v>434</v>
      </c>
      <c r="DW115" s="995"/>
      <c r="DX115" s="995"/>
      <c r="DY115" s="995"/>
      <c r="DZ115" s="996"/>
    </row>
    <row r="116" spans="1:130" s="226" customFormat="1" ht="26.25" customHeight="1">
      <c r="A116" s="988"/>
      <c r="B116" s="989"/>
      <c r="C116" s="997" t="s">
        <v>452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435</v>
      </c>
      <c r="AB116" s="991"/>
      <c r="AC116" s="991"/>
      <c r="AD116" s="991"/>
      <c r="AE116" s="992"/>
      <c r="AF116" s="993" t="s">
        <v>384</v>
      </c>
      <c r="AG116" s="991"/>
      <c r="AH116" s="991"/>
      <c r="AI116" s="991"/>
      <c r="AJ116" s="992"/>
      <c r="AK116" s="993" t="s">
        <v>384</v>
      </c>
      <c r="AL116" s="991"/>
      <c r="AM116" s="991"/>
      <c r="AN116" s="991"/>
      <c r="AO116" s="992"/>
      <c r="AP116" s="994" t="s">
        <v>434</v>
      </c>
      <c r="AQ116" s="995"/>
      <c r="AR116" s="995"/>
      <c r="AS116" s="995"/>
      <c r="AT116" s="996"/>
      <c r="AU116" s="932"/>
      <c r="AV116" s="933"/>
      <c r="AW116" s="933"/>
      <c r="AX116" s="933"/>
      <c r="AY116" s="933"/>
      <c r="AZ116" s="999" t="s">
        <v>453</v>
      </c>
      <c r="BA116" s="1000"/>
      <c r="BB116" s="1000"/>
      <c r="BC116" s="1000"/>
      <c r="BD116" s="1000"/>
      <c r="BE116" s="1000"/>
      <c r="BF116" s="1000"/>
      <c r="BG116" s="1000"/>
      <c r="BH116" s="1000"/>
      <c r="BI116" s="1000"/>
      <c r="BJ116" s="1000"/>
      <c r="BK116" s="1000"/>
      <c r="BL116" s="1000"/>
      <c r="BM116" s="1000"/>
      <c r="BN116" s="1000"/>
      <c r="BO116" s="1000"/>
      <c r="BP116" s="1001"/>
      <c r="BQ116" s="951" t="s">
        <v>384</v>
      </c>
      <c r="BR116" s="952"/>
      <c r="BS116" s="952"/>
      <c r="BT116" s="952"/>
      <c r="BU116" s="952"/>
      <c r="BV116" s="952" t="s">
        <v>384</v>
      </c>
      <c r="BW116" s="952"/>
      <c r="BX116" s="952"/>
      <c r="BY116" s="952"/>
      <c r="BZ116" s="952"/>
      <c r="CA116" s="952" t="s">
        <v>438</v>
      </c>
      <c r="CB116" s="952"/>
      <c r="CC116" s="952"/>
      <c r="CD116" s="952"/>
      <c r="CE116" s="952"/>
      <c r="CF116" s="946" t="s">
        <v>438</v>
      </c>
      <c r="CG116" s="947"/>
      <c r="CH116" s="947"/>
      <c r="CI116" s="947"/>
      <c r="CJ116" s="947"/>
      <c r="CK116" s="977"/>
      <c r="CL116" s="978"/>
      <c r="CM116" s="948" t="s">
        <v>454</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439</v>
      </c>
      <c r="DH116" s="991"/>
      <c r="DI116" s="991"/>
      <c r="DJ116" s="991"/>
      <c r="DK116" s="992"/>
      <c r="DL116" s="993" t="s">
        <v>384</v>
      </c>
      <c r="DM116" s="991"/>
      <c r="DN116" s="991"/>
      <c r="DO116" s="991"/>
      <c r="DP116" s="992"/>
      <c r="DQ116" s="993" t="s">
        <v>434</v>
      </c>
      <c r="DR116" s="991"/>
      <c r="DS116" s="991"/>
      <c r="DT116" s="991"/>
      <c r="DU116" s="992"/>
      <c r="DV116" s="994" t="s">
        <v>435</v>
      </c>
      <c r="DW116" s="995"/>
      <c r="DX116" s="995"/>
      <c r="DY116" s="995"/>
      <c r="DZ116" s="996"/>
    </row>
    <row r="117" spans="1:130" s="226" customFormat="1" ht="26.25" customHeight="1">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455</v>
      </c>
      <c r="Z117" s="918"/>
      <c r="AA117" s="1008">
        <v>636925</v>
      </c>
      <c r="AB117" s="1009"/>
      <c r="AC117" s="1009"/>
      <c r="AD117" s="1009"/>
      <c r="AE117" s="1010"/>
      <c r="AF117" s="1011">
        <v>602068</v>
      </c>
      <c r="AG117" s="1009"/>
      <c r="AH117" s="1009"/>
      <c r="AI117" s="1009"/>
      <c r="AJ117" s="1010"/>
      <c r="AK117" s="1011">
        <v>565802</v>
      </c>
      <c r="AL117" s="1009"/>
      <c r="AM117" s="1009"/>
      <c r="AN117" s="1009"/>
      <c r="AO117" s="1010"/>
      <c r="AP117" s="1012"/>
      <c r="AQ117" s="1013"/>
      <c r="AR117" s="1013"/>
      <c r="AS117" s="1013"/>
      <c r="AT117" s="1014"/>
      <c r="AU117" s="932"/>
      <c r="AV117" s="933"/>
      <c r="AW117" s="933"/>
      <c r="AX117" s="933"/>
      <c r="AY117" s="933"/>
      <c r="AZ117" s="999" t="s">
        <v>456</v>
      </c>
      <c r="BA117" s="1000"/>
      <c r="BB117" s="1000"/>
      <c r="BC117" s="1000"/>
      <c r="BD117" s="1000"/>
      <c r="BE117" s="1000"/>
      <c r="BF117" s="1000"/>
      <c r="BG117" s="1000"/>
      <c r="BH117" s="1000"/>
      <c r="BI117" s="1000"/>
      <c r="BJ117" s="1000"/>
      <c r="BK117" s="1000"/>
      <c r="BL117" s="1000"/>
      <c r="BM117" s="1000"/>
      <c r="BN117" s="1000"/>
      <c r="BO117" s="1000"/>
      <c r="BP117" s="1001"/>
      <c r="BQ117" s="951" t="s">
        <v>438</v>
      </c>
      <c r="BR117" s="952"/>
      <c r="BS117" s="952"/>
      <c r="BT117" s="952"/>
      <c r="BU117" s="952"/>
      <c r="BV117" s="952" t="s">
        <v>384</v>
      </c>
      <c r="BW117" s="952"/>
      <c r="BX117" s="952"/>
      <c r="BY117" s="952"/>
      <c r="BZ117" s="952"/>
      <c r="CA117" s="952" t="s">
        <v>384</v>
      </c>
      <c r="CB117" s="952"/>
      <c r="CC117" s="952"/>
      <c r="CD117" s="952"/>
      <c r="CE117" s="952"/>
      <c r="CF117" s="946" t="s">
        <v>450</v>
      </c>
      <c r="CG117" s="947"/>
      <c r="CH117" s="947"/>
      <c r="CI117" s="947"/>
      <c r="CJ117" s="947"/>
      <c r="CK117" s="977"/>
      <c r="CL117" s="978"/>
      <c r="CM117" s="948" t="s">
        <v>457</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434</v>
      </c>
      <c r="DH117" s="991"/>
      <c r="DI117" s="991"/>
      <c r="DJ117" s="991"/>
      <c r="DK117" s="992"/>
      <c r="DL117" s="993" t="s">
        <v>439</v>
      </c>
      <c r="DM117" s="991"/>
      <c r="DN117" s="991"/>
      <c r="DO117" s="991"/>
      <c r="DP117" s="992"/>
      <c r="DQ117" s="993" t="s">
        <v>439</v>
      </c>
      <c r="DR117" s="991"/>
      <c r="DS117" s="991"/>
      <c r="DT117" s="991"/>
      <c r="DU117" s="992"/>
      <c r="DV117" s="994" t="s">
        <v>438</v>
      </c>
      <c r="DW117" s="995"/>
      <c r="DX117" s="995"/>
      <c r="DY117" s="995"/>
      <c r="DZ117" s="996"/>
    </row>
    <row r="118" spans="1:130" s="226" customFormat="1" ht="26.25" customHeight="1">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301</v>
      </c>
      <c r="AG118" s="917"/>
      <c r="AH118" s="917"/>
      <c r="AI118" s="917"/>
      <c r="AJ118" s="918"/>
      <c r="AK118" s="916" t="s">
        <v>300</v>
      </c>
      <c r="AL118" s="917"/>
      <c r="AM118" s="917"/>
      <c r="AN118" s="917"/>
      <c r="AO118" s="918"/>
      <c r="AP118" s="1003" t="s">
        <v>425</v>
      </c>
      <c r="AQ118" s="1004"/>
      <c r="AR118" s="1004"/>
      <c r="AS118" s="1004"/>
      <c r="AT118" s="1005"/>
      <c r="AU118" s="932"/>
      <c r="AV118" s="933"/>
      <c r="AW118" s="933"/>
      <c r="AX118" s="933"/>
      <c r="AY118" s="933"/>
      <c r="AZ118" s="1006" t="s">
        <v>458</v>
      </c>
      <c r="BA118" s="997"/>
      <c r="BB118" s="997"/>
      <c r="BC118" s="997"/>
      <c r="BD118" s="997"/>
      <c r="BE118" s="997"/>
      <c r="BF118" s="997"/>
      <c r="BG118" s="997"/>
      <c r="BH118" s="997"/>
      <c r="BI118" s="997"/>
      <c r="BJ118" s="997"/>
      <c r="BK118" s="997"/>
      <c r="BL118" s="997"/>
      <c r="BM118" s="997"/>
      <c r="BN118" s="997"/>
      <c r="BO118" s="997"/>
      <c r="BP118" s="998"/>
      <c r="BQ118" s="1029" t="s">
        <v>438</v>
      </c>
      <c r="BR118" s="1030"/>
      <c r="BS118" s="1030"/>
      <c r="BT118" s="1030"/>
      <c r="BU118" s="1030"/>
      <c r="BV118" s="1030" t="s">
        <v>438</v>
      </c>
      <c r="BW118" s="1030"/>
      <c r="BX118" s="1030"/>
      <c r="BY118" s="1030"/>
      <c r="BZ118" s="1030"/>
      <c r="CA118" s="1030" t="s">
        <v>384</v>
      </c>
      <c r="CB118" s="1030"/>
      <c r="CC118" s="1030"/>
      <c r="CD118" s="1030"/>
      <c r="CE118" s="1030"/>
      <c r="CF118" s="946" t="s">
        <v>434</v>
      </c>
      <c r="CG118" s="947"/>
      <c r="CH118" s="947"/>
      <c r="CI118" s="947"/>
      <c r="CJ118" s="947"/>
      <c r="CK118" s="977"/>
      <c r="CL118" s="978"/>
      <c r="CM118" s="948" t="s">
        <v>459</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384</v>
      </c>
      <c r="DH118" s="991"/>
      <c r="DI118" s="991"/>
      <c r="DJ118" s="991"/>
      <c r="DK118" s="992"/>
      <c r="DL118" s="993" t="s">
        <v>438</v>
      </c>
      <c r="DM118" s="991"/>
      <c r="DN118" s="991"/>
      <c r="DO118" s="991"/>
      <c r="DP118" s="992"/>
      <c r="DQ118" s="993" t="s">
        <v>438</v>
      </c>
      <c r="DR118" s="991"/>
      <c r="DS118" s="991"/>
      <c r="DT118" s="991"/>
      <c r="DU118" s="992"/>
      <c r="DV118" s="994" t="s">
        <v>434</v>
      </c>
      <c r="DW118" s="995"/>
      <c r="DX118" s="995"/>
      <c r="DY118" s="995"/>
      <c r="DZ118" s="996"/>
    </row>
    <row r="119" spans="1:130" s="226" customFormat="1" ht="26.25" customHeight="1">
      <c r="A119" s="1091"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438</v>
      </c>
      <c r="AB119" s="924"/>
      <c r="AC119" s="924"/>
      <c r="AD119" s="924"/>
      <c r="AE119" s="925"/>
      <c r="AF119" s="926" t="s">
        <v>384</v>
      </c>
      <c r="AG119" s="924"/>
      <c r="AH119" s="924"/>
      <c r="AI119" s="924"/>
      <c r="AJ119" s="925"/>
      <c r="AK119" s="926" t="s">
        <v>438</v>
      </c>
      <c r="AL119" s="924"/>
      <c r="AM119" s="924"/>
      <c r="AN119" s="924"/>
      <c r="AO119" s="925"/>
      <c r="AP119" s="927" t="s">
        <v>384</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460</v>
      </c>
      <c r="BP119" s="1038"/>
      <c r="BQ119" s="1029">
        <v>5818367</v>
      </c>
      <c r="BR119" s="1030"/>
      <c r="BS119" s="1030"/>
      <c r="BT119" s="1030"/>
      <c r="BU119" s="1030"/>
      <c r="BV119" s="1030">
        <v>6234618</v>
      </c>
      <c r="BW119" s="1030"/>
      <c r="BX119" s="1030"/>
      <c r="BY119" s="1030"/>
      <c r="BZ119" s="1030"/>
      <c r="CA119" s="1030">
        <v>6157528</v>
      </c>
      <c r="CB119" s="1030"/>
      <c r="CC119" s="1030"/>
      <c r="CD119" s="1030"/>
      <c r="CE119" s="1030"/>
      <c r="CF119" s="1031"/>
      <c r="CG119" s="1032"/>
      <c r="CH119" s="1032"/>
      <c r="CI119" s="1032"/>
      <c r="CJ119" s="1033"/>
      <c r="CK119" s="979"/>
      <c r="CL119" s="980"/>
      <c r="CM119" s="1034" t="s">
        <v>461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4643</v>
      </c>
      <c r="DH119" s="1016"/>
      <c r="DI119" s="1016"/>
      <c r="DJ119" s="1016"/>
      <c r="DK119" s="1017"/>
      <c r="DL119" s="1015">
        <v>3728</v>
      </c>
      <c r="DM119" s="1016"/>
      <c r="DN119" s="1016"/>
      <c r="DO119" s="1016"/>
      <c r="DP119" s="1017"/>
      <c r="DQ119" s="1015">
        <v>2851</v>
      </c>
      <c r="DR119" s="1016"/>
      <c r="DS119" s="1016"/>
      <c r="DT119" s="1016"/>
      <c r="DU119" s="1017"/>
      <c r="DV119" s="1018">
        <v>0.1</v>
      </c>
      <c r="DW119" s="1019"/>
      <c r="DX119" s="1019"/>
      <c r="DY119" s="1019"/>
      <c r="DZ119" s="1020"/>
    </row>
    <row r="120" spans="1:130" s="226" customFormat="1" ht="26.25" customHeight="1">
      <c r="A120" s="1092"/>
      <c r="B120" s="978"/>
      <c r="C120" s="948" t="s">
        <v>433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439</v>
      </c>
      <c r="AB120" s="991"/>
      <c r="AC120" s="991"/>
      <c r="AD120" s="991"/>
      <c r="AE120" s="992"/>
      <c r="AF120" s="993" t="s">
        <v>384</v>
      </c>
      <c r="AG120" s="991"/>
      <c r="AH120" s="991"/>
      <c r="AI120" s="991"/>
      <c r="AJ120" s="992"/>
      <c r="AK120" s="993" t="s">
        <v>438</v>
      </c>
      <c r="AL120" s="991"/>
      <c r="AM120" s="991"/>
      <c r="AN120" s="991"/>
      <c r="AO120" s="992"/>
      <c r="AP120" s="994" t="s">
        <v>438</v>
      </c>
      <c r="AQ120" s="995"/>
      <c r="AR120" s="995"/>
      <c r="AS120" s="995"/>
      <c r="AT120" s="996"/>
      <c r="AU120" s="1021" t="s">
        <v>462</v>
      </c>
      <c r="AV120" s="1022"/>
      <c r="AW120" s="1022"/>
      <c r="AX120" s="1022"/>
      <c r="AY120" s="1023"/>
      <c r="AZ120" s="972" t="s">
        <v>463</v>
      </c>
      <c r="BA120" s="921"/>
      <c r="BB120" s="921"/>
      <c r="BC120" s="921"/>
      <c r="BD120" s="921"/>
      <c r="BE120" s="921"/>
      <c r="BF120" s="921"/>
      <c r="BG120" s="921"/>
      <c r="BH120" s="921"/>
      <c r="BI120" s="921"/>
      <c r="BJ120" s="921"/>
      <c r="BK120" s="921"/>
      <c r="BL120" s="921"/>
      <c r="BM120" s="921"/>
      <c r="BN120" s="921"/>
      <c r="BO120" s="921"/>
      <c r="BP120" s="922"/>
      <c r="BQ120" s="958">
        <v>4148748</v>
      </c>
      <c r="BR120" s="959"/>
      <c r="BS120" s="959"/>
      <c r="BT120" s="959"/>
      <c r="BU120" s="959"/>
      <c r="BV120" s="959">
        <v>4318158</v>
      </c>
      <c r="BW120" s="959"/>
      <c r="BX120" s="959"/>
      <c r="BY120" s="959"/>
      <c r="BZ120" s="959"/>
      <c r="CA120" s="959">
        <v>4402311</v>
      </c>
      <c r="CB120" s="959"/>
      <c r="CC120" s="959"/>
      <c r="CD120" s="959"/>
      <c r="CE120" s="959"/>
      <c r="CF120" s="973">
        <v>182.1</v>
      </c>
      <c r="CG120" s="974"/>
      <c r="CH120" s="974"/>
      <c r="CI120" s="974"/>
      <c r="CJ120" s="974"/>
      <c r="CK120" s="1039" t="s">
        <v>464</v>
      </c>
      <c r="CL120" s="1040"/>
      <c r="CM120" s="1040"/>
      <c r="CN120" s="1040"/>
      <c r="CO120" s="1041"/>
      <c r="CP120" s="1047" t="s">
        <v>465</v>
      </c>
      <c r="CQ120" s="1048"/>
      <c r="CR120" s="1048"/>
      <c r="CS120" s="1048"/>
      <c r="CT120" s="1048"/>
      <c r="CU120" s="1048"/>
      <c r="CV120" s="1048"/>
      <c r="CW120" s="1048"/>
      <c r="CX120" s="1048"/>
      <c r="CY120" s="1048"/>
      <c r="CZ120" s="1048"/>
      <c r="DA120" s="1048"/>
      <c r="DB120" s="1048"/>
      <c r="DC120" s="1048"/>
      <c r="DD120" s="1048"/>
      <c r="DE120" s="1048"/>
      <c r="DF120" s="1049"/>
      <c r="DG120" s="958">
        <v>438073</v>
      </c>
      <c r="DH120" s="959"/>
      <c r="DI120" s="959"/>
      <c r="DJ120" s="959"/>
      <c r="DK120" s="959"/>
      <c r="DL120" s="959">
        <v>398303</v>
      </c>
      <c r="DM120" s="959"/>
      <c r="DN120" s="959"/>
      <c r="DO120" s="959"/>
      <c r="DP120" s="959"/>
      <c r="DQ120" s="959">
        <v>376952</v>
      </c>
      <c r="DR120" s="959"/>
      <c r="DS120" s="959"/>
      <c r="DT120" s="959"/>
      <c r="DU120" s="959"/>
      <c r="DV120" s="960">
        <v>15.6</v>
      </c>
      <c r="DW120" s="960"/>
      <c r="DX120" s="960"/>
      <c r="DY120" s="960"/>
      <c r="DZ120" s="961"/>
    </row>
    <row r="121" spans="1:130" s="226" customFormat="1" ht="26.25" customHeight="1">
      <c r="A121" s="1092"/>
      <c r="B121" s="978"/>
      <c r="C121" s="999" t="s">
        <v>466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438</v>
      </c>
      <c r="AB121" s="991"/>
      <c r="AC121" s="991"/>
      <c r="AD121" s="991"/>
      <c r="AE121" s="992"/>
      <c r="AF121" s="993" t="s">
        <v>438</v>
      </c>
      <c r="AG121" s="991"/>
      <c r="AH121" s="991"/>
      <c r="AI121" s="991"/>
      <c r="AJ121" s="992"/>
      <c r="AK121" s="993" t="s">
        <v>384</v>
      </c>
      <c r="AL121" s="991"/>
      <c r="AM121" s="991"/>
      <c r="AN121" s="991"/>
      <c r="AO121" s="992"/>
      <c r="AP121" s="994" t="s">
        <v>434</v>
      </c>
      <c r="AQ121" s="995"/>
      <c r="AR121" s="995"/>
      <c r="AS121" s="995"/>
      <c r="AT121" s="996"/>
      <c r="AU121" s="1024"/>
      <c r="AV121" s="1025"/>
      <c r="AW121" s="1025"/>
      <c r="AX121" s="1025"/>
      <c r="AY121" s="1026"/>
      <c r="AZ121" s="981" t="s">
        <v>467</v>
      </c>
      <c r="BA121" s="982"/>
      <c r="BB121" s="982"/>
      <c r="BC121" s="982"/>
      <c r="BD121" s="982"/>
      <c r="BE121" s="982"/>
      <c r="BF121" s="982"/>
      <c r="BG121" s="982"/>
      <c r="BH121" s="982"/>
      <c r="BI121" s="982"/>
      <c r="BJ121" s="982"/>
      <c r="BK121" s="982"/>
      <c r="BL121" s="982"/>
      <c r="BM121" s="982"/>
      <c r="BN121" s="982"/>
      <c r="BO121" s="982"/>
      <c r="BP121" s="983"/>
      <c r="BQ121" s="951">
        <v>308335</v>
      </c>
      <c r="BR121" s="952"/>
      <c r="BS121" s="952"/>
      <c r="BT121" s="952"/>
      <c r="BU121" s="952"/>
      <c r="BV121" s="952">
        <v>268830</v>
      </c>
      <c r="BW121" s="952"/>
      <c r="BX121" s="952"/>
      <c r="BY121" s="952"/>
      <c r="BZ121" s="952"/>
      <c r="CA121" s="952">
        <v>235432</v>
      </c>
      <c r="CB121" s="952"/>
      <c r="CC121" s="952"/>
      <c r="CD121" s="952"/>
      <c r="CE121" s="952"/>
      <c r="CF121" s="946">
        <v>9.6999999999999993</v>
      </c>
      <c r="CG121" s="947"/>
      <c r="CH121" s="947"/>
      <c r="CI121" s="947"/>
      <c r="CJ121" s="947"/>
      <c r="CK121" s="1042"/>
      <c r="CL121" s="1043"/>
      <c r="CM121" s="1043"/>
      <c r="CN121" s="1043"/>
      <c r="CO121" s="1044"/>
      <c r="CP121" s="1052" t="s">
        <v>468</v>
      </c>
      <c r="CQ121" s="1053"/>
      <c r="CR121" s="1053"/>
      <c r="CS121" s="1053"/>
      <c r="CT121" s="1053"/>
      <c r="CU121" s="1053"/>
      <c r="CV121" s="1053"/>
      <c r="CW121" s="1053"/>
      <c r="CX121" s="1053"/>
      <c r="CY121" s="1053"/>
      <c r="CZ121" s="1053"/>
      <c r="DA121" s="1053"/>
      <c r="DB121" s="1053"/>
      <c r="DC121" s="1053"/>
      <c r="DD121" s="1053"/>
      <c r="DE121" s="1053"/>
      <c r="DF121" s="1054"/>
      <c r="DG121" s="951">
        <v>214055</v>
      </c>
      <c r="DH121" s="952"/>
      <c r="DI121" s="952"/>
      <c r="DJ121" s="952"/>
      <c r="DK121" s="952"/>
      <c r="DL121" s="952">
        <v>187876</v>
      </c>
      <c r="DM121" s="952"/>
      <c r="DN121" s="952"/>
      <c r="DO121" s="952"/>
      <c r="DP121" s="952"/>
      <c r="DQ121" s="952">
        <v>186260</v>
      </c>
      <c r="DR121" s="952"/>
      <c r="DS121" s="952"/>
      <c r="DT121" s="952"/>
      <c r="DU121" s="952"/>
      <c r="DV121" s="953">
        <v>7.7</v>
      </c>
      <c r="DW121" s="953"/>
      <c r="DX121" s="953"/>
      <c r="DY121" s="953"/>
      <c r="DZ121" s="954"/>
    </row>
    <row r="122" spans="1:130" s="226" customFormat="1" ht="26.25" customHeight="1">
      <c r="A122" s="1092"/>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384</v>
      </c>
      <c r="AB122" s="991"/>
      <c r="AC122" s="991"/>
      <c r="AD122" s="991"/>
      <c r="AE122" s="992"/>
      <c r="AF122" s="993" t="s">
        <v>438</v>
      </c>
      <c r="AG122" s="991"/>
      <c r="AH122" s="991"/>
      <c r="AI122" s="991"/>
      <c r="AJ122" s="992"/>
      <c r="AK122" s="993" t="s">
        <v>438</v>
      </c>
      <c r="AL122" s="991"/>
      <c r="AM122" s="991"/>
      <c r="AN122" s="991"/>
      <c r="AO122" s="992"/>
      <c r="AP122" s="994" t="s">
        <v>439</v>
      </c>
      <c r="AQ122" s="995"/>
      <c r="AR122" s="995"/>
      <c r="AS122" s="995"/>
      <c r="AT122" s="996"/>
      <c r="AU122" s="1024"/>
      <c r="AV122" s="1025"/>
      <c r="AW122" s="1025"/>
      <c r="AX122" s="1025"/>
      <c r="AY122" s="1026"/>
      <c r="AZ122" s="1006" t="s">
        <v>469</v>
      </c>
      <c r="BA122" s="997"/>
      <c r="BB122" s="997"/>
      <c r="BC122" s="997"/>
      <c r="BD122" s="997"/>
      <c r="BE122" s="997"/>
      <c r="BF122" s="997"/>
      <c r="BG122" s="997"/>
      <c r="BH122" s="997"/>
      <c r="BI122" s="997"/>
      <c r="BJ122" s="997"/>
      <c r="BK122" s="997"/>
      <c r="BL122" s="997"/>
      <c r="BM122" s="997"/>
      <c r="BN122" s="997"/>
      <c r="BO122" s="997"/>
      <c r="BP122" s="998"/>
      <c r="BQ122" s="1029">
        <v>3571565</v>
      </c>
      <c r="BR122" s="1030"/>
      <c r="BS122" s="1030"/>
      <c r="BT122" s="1030"/>
      <c r="BU122" s="1030"/>
      <c r="BV122" s="1030">
        <v>3628099</v>
      </c>
      <c r="BW122" s="1030"/>
      <c r="BX122" s="1030"/>
      <c r="BY122" s="1030"/>
      <c r="BZ122" s="1030"/>
      <c r="CA122" s="1030">
        <v>3640370</v>
      </c>
      <c r="CB122" s="1030"/>
      <c r="CC122" s="1030"/>
      <c r="CD122" s="1030"/>
      <c r="CE122" s="1030"/>
      <c r="CF122" s="1050">
        <v>150.6</v>
      </c>
      <c r="CG122" s="1051"/>
      <c r="CH122" s="1051"/>
      <c r="CI122" s="1051"/>
      <c r="CJ122" s="1051"/>
      <c r="CK122" s="1042"/>
      <c r="CL122" s="1043"/>
      <c r="CM122" s="1043"/>
      <c r="CN122" s="1043"/>
      <c r="CO122" s="1044"/>
      <c r="CP122" s="1052" t="s">
        <v>470</v>
      </c>
      <c r="CQ122" s="1053"/>
      <c r="CR122" s="1053"/>
      <c r="CS122" s="1053"/>
      <c r="CT122" s="1053"/>
      <c r="CU122" s="1053"/>
      <c r="CV122" s="1053"/>
      <c r="CW122" s="1053"/>
      <c r="CX122" s="1053"/>
      <c r="CY122" s="1053"/>
      <c r="CZ122" s="1053"/>
      <c r="DA122" s="1053"/>
      <c r="DB122" s="1053"/>
      <c r="DC122" s="1053"/>
      <c r="DD122" s="1053"/>
      <c r="DE122" s="1053"/>
      <c r="DF122" s="1054"/>
      <c r="DG122" s="951" t="s">
        <v>439</v>
      </c>
      <c r="DH122" s="952"/>
      <c r="DI122" s="952"/>
      <c r="DJ122" s="952"/>
      <c r="DK122" s="952"/>
      <c r="DL122" s="952" t="s">
        <v>439</v>
      </c>
      <c r="DM122" s="952"/>
      <c r="DN122" s="952"/>
      <c r="DO122" s="952"/>
      <c r="DP122" s="952"/>
      <c r="DQ122" s="952" t="s">
        <v>438</v>
      </c>
      <c r="DR122" s="952"/>
      <c r="DS122" s="952"/>
      <c r="DT122" s="952"/>
      <c r="DU122" s="952"/>
      <c r="DV122" s="953" t="s">
        <v>435</v>
      </c>
      <c r="DW122" s="953"/>
      <c r="DX122" s="953"/>
      <c r="DY122" s="953"/>
      <c r="DZ122" s="954"/>
    </row>
    <row r="123" spans="1:130" s="226" customFormat="1" ht="26.25" customHeight="1">
      <c r="A123" s="1092"/>
      <c r="B123" s="978"/>
      <c r="C123" s="948" t="s">
        <v>454</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434</v>
      </c>
      <c r="AB123" s="991"/>
      <c r="AC123" s="991"/>
      <c r="AD123" s="991"/>
      <c r="AE123" s="992"/>
      <c r="AF123" s="993" t="s">
        <v>471</v>
      </c>
      <c r="AG123" s="991"/>
      <c r="AH123" s="991"/>
      <c r="AI123" s="991"/>
      <c r="AJ123" s="992"/>
      <c r="AK123" s="993" t="s">
        <v>438</v>
      </c>
      <c r="AL123" s="991"/>
      <c r="AM123" s="991"/>
      <c r="AN123" s="991"/>
      <c r="AO123" s="992"/>
      <c r="AP123" s="994" t="s">
        <v>438</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472</v>
      </c>
      <c r="BP123" s="1038"/>
      <c r="BQ123" s="1098">
        <v>8028648</v>
      </c>
      <c r="BR123" s="1064"/>
      <c r="BS123" s="1064"/>
      <c r="BT123" s="1064"/>
      <c r="BU123" s="1064"/>
      <c r="BV123" s="1064">
        <v>8215087</v>
      </c>
      <c r="BW123" s="1064"/>
      <c r="BX123" s="1064"/>
      <c r="BY123" s="1064"/>
      <c r="BZ123" s="1064"/>
      <c r="CA123" s="1064">
        <v>8278113</v>
      </c>
      <c r="CB123" s="1064"/>
      <c r="CC123" s="1064"/>
      <c r="CD123" s="1064"/>
      <c r="CE123" s="1064"/>
      <c r="CF123" s="1031"/>
      <c r="CG123" s="1032"/>
      <c r="CH123" s="1032"/>
      <c r="CI123" s="1032"/>
      <c r="CJ123" s="1033"/>
      <c r="CK123" s="1042"/>
      <c r="CL123" s="1043"/>
      <c r="CM123" s="1043"/>
      <c r="CN123" s="1043"/>
      <c r="CO123" s="1044"/>
      <c r="CP123" s="1052" t="s">
        <v>473</v>
      </c>
      <c r="CQ123" s="1053"/>
      <c r="CR123" s="1053"/>
      <c r="CS123" s="1053"/>
      <c r="CT123" s="1053"/>
      <c r="CU123" s="1053"/>
      <c r="CV123" s="1053"/>
      <c r="CW123" s="1053"/>
      <c r="CX123" s="1053"/>
      <c r="CY123" s="1053"/>
      <c r="CZ123" s="1053"/>
      <c r="DA123" s="1053"/>
      <c r="DB123" s="1053"/>
      <c r="DC123" s="1053"/>
      <c r="DD123" s="1053"/>
      <c r="DE123" s="1053"/>
      <c r="DF123" s="1054"/>
      <c r="DG123" s="990" t="s">
        <v>438</v>
      </c>
      <c r="DH123" s="991"/>
      <c r="DI123" s="991"/>
      <c r="DJ123" s="991"/>
      <c r="DK123" s="992"/>
      <c r="DL123" s="993" t="s">
        <v>438</v>
      </c>
      <c r="DM123" s="991"/>
      <c r="DN123" s="991"/>
      <c r="DO123" s="991"/>
      <c r="DP123" s="992"/>
      <c r="DQ123" s="993" t="s">
        <v>474</v>
      </c>
      <c r="DR123" s="991"/>
      <c r="DS123" s="991"/>
      <c r="DT123" s="991"/>
      <c r="DU123" s="992"/>
      <c r="DV123" s="994" t="s">
        <v>438</v>
      </c>
      <c r="DW123" s="995"/>
      <c r="DX123" s="995"/>
      <c r="DY123" s="995"/>
      <c r="DZ123" s="996"/>
    </row>
    <row r="124" spans="1:130" s="226" customFormat="1" ht="26.25" customHeight="1" thickBot="1">
      <c r="A124" s="1092"/>
      <c r="B124" s="978"/>
      <c r="C124" s="948" t="s">
        <v>457</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438</v>
      </c>
      <c r="AB124" s="991"/>
      <c r="AC124" s="991"/>
      <c r="AD124" s="991"/>
      <c r="AE124" s="992"/>
      <c r="AF124" s="993" t="s">
        <v>384</v>
      </c>
      <c r="AG124" s="991"/>
      <c r="AH124" s="991"/>
      <c r="AI124" s="991"/>
      <c r="AJ124" s="992"/>
      <c r="AK124" s="993" t="s">
        <v>384</v>
      </c>
      <c r="AL124" s="991"/>
      <c r="AM124" s="991"/>
      <c r="AN124" s="991"/>
      <c r="AO124" s="992"/>
      <c r="AP124" s="994" t="s">
        <v>438</v>
      </c>
      <c r="AQ124" s="995"/>
      <c r="AR124" s="995"/>
      <c r="AS124" s="995"/>
      <c r="AT124" s="996"/>
      <c r="AU124" s="1094" t="s">
        <v>475</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438</v>
      </c>
      <c r="BR124" s="1060"/>
      <c r="BS124" s="1060"/>
      <c r="BT124" s="1060"/>
      <c r="BU124" s="1060"/>
      <c r="BV124" s="1060" t="s">
        <v>438</v>
      </c>
      <c r="BW124" s="1060"/>
      <c r="BX124" s="1060"/>
      <c r="BY124" s="1060"/>
      <c r="BZ124" s="1060"/>
      <c r="CA124" s="1060" t="s">
        <v>438</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438</v>
      </c>
      <c r="DH124" s="1016"/>
      <c r="DI124" s="1016"/>
      <c r="DJ124" s="1016"/>
      <c r="DK124" s="1017"/>
      <c r="DL124" s="1015" t="s">
        <v>438</v>
      </c>
      <c r="DM124" s="1016"/>
      <c r="DN124" s="1016"/>
      <c r="DO124" s="1016"/>
      <c r="DP124" s="1017"/>
      <c r="DQ124" s="1015" t="s">
        <v>474</v>
      </c>
      <c r="DR124" s="1016"/>
      <c r="DS124" s="1016"/>
      <c r="DT124" s="1016"/>
      <c r="DU124" s="1017"/>
      <c r="DV124" s="1018" t="s">
        <v>438</v>
      </c>
      <c r="DW124" s="1019"/>
      <c r="DX124" s="1019"/>
      <c r="DY124" s="1019"/>
      <c r="DZ124" s="1020"/>
    </row>
    <row r="125" spans="1:130" s="226" customFormat="1" ht="26.25" customHeight="1">
      <c r="A125" s="1092"/>
      <c r="B125" s="978"/>
      <c r="C125" s="948" t="s">
        <v>459</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477</v>
      </c>
      <c r="AB125" s="991"/>
      <c r="AC125" s="991"/>
      <c r="AD125" s="991"/>
      <c r="AE125" s="992"/>
      <c r="AF125" s="993" t="s">
        <v>384</v>
      </c>
      <c r="AG125" s="991"/>
      <c r="AH125" s="991"/>
      <c r="AI125" s="991"/>
      <c r="AJ125" s="992"/>
      <c r="AK125" s="993" t="s">
        <v>438</v>
      </c>
      <c r="AL125" s="991"/>
      <c r="AM125" s="991"/>
      <c r="AN125" s="991"/>
      <c r="AO125" s="992"/>
      <c r="AP125" s="994" t="s">
        <v>434</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478</v>
      </c>
      <c r="CL125" s="1040"/>
      <c r="CM125" s="1040"/>
      <c r="CN125" s="1040"/>
      <c r="CO125" s="1041"/>
      <c r="CP125" s="972" t="s">
        <v>479</v>
      </c>
      <c r="CQ125" s="921"/>
      <c r="CR125" s="921"/>
      <c r="CS125" s="921"/>
      <c r="CT125" s="921"/>
      <c r="CU125" s="921"/>
      <c r="CV125" s="921"/>
      <c r="CW125" s="921"/>
      <c r="CX125" s="921"/>
      <c r="CY125" s="921"/>
      <c r="CZ125" s="921"/>
      <c r="DA125" s="921"/>
      <c r="DB125" s="921"/>
      <c r="DC125" s="921"/>
      <c r="DD125" s="921"/>
      <c r="DE125" s="921"/>
      <c r="DF125" s="922"/>
      <c r="DG125" s="958" t="s">
        <v>438</v>
      </c>
      <c r="DH125" s="959"/>
      <c r="DI125" s="959"/>
      <c r="DJ125" s="959"/>
      <c r="DK125" s="959"/>
      <c r="DL125" s="959" t="s">
        <v>434</v>
      </c>
      <c r="DM125" s="959"/>
      <c r="DN125" s="959"/>
      <c r="DO125" s="959"/>
      <c r="DP125" s="959"/>
      <c r="DQ125" s="959" t="s">
        <v>434</v>
      </c>
      <c r="DR125" s="959"/>
      <c r="DS125" s="959"/>
      <c r="DT125" s="959"/>
      <c r="DU125" s="959"/>
      <c r="DV125" s="960" t="s">
        <v>434</v>
      </c>
      <c r="DW125" s="960"/>
      <c r="DX125" s="960"/>
      <c r="DY125" s="960"/>
      <c r="DZ125" s="961"/>
    </row>
    <row r="126" spans="1:130" s="226" customFormat="1" ht="26.25" customHeight="1" thickBot="1">
      <c r="A126" s="1092"/>
      <c r="B126" s="978"/>
      <c r="C126" s="948" t="s">
        <v>461</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1069</v>
      </c>
      <c r="AB126" s="991"/>
      <c r="AC126" s="991"/>
      <c r="AD126" s="991"/>
      <c r="AE126" s="992"/>
      <c r="AF126" s="993">
        <v>1069</v>
      </c>
      <c r="AG126" s="991"/>
      <c r="AH126" s="991"/>
      <c r="AI126" s="991"/>
      <c r="AJ126" s="992"/>
      <c r="AK126" s="993">
        <v>1069</v>
      </c>
      <c r="AL126" s="991"/>
      <c r="AM126" s="991"/>
      <c r="AN126" s="991"/>
      <c r="AO126" s="992"/>
      <c r="AP126" s="994">
        <v>0</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480</v>
      </c>
      <c r="CQ126" s="982"/>
      <c r="CR126" s="982"/>
      <c r="CS126" s="982"/>
      <c r="CT126" s="982"/>
      <c r="CU126" s="982"/>
      <c r="CV126" s="982"/>
      <c r="CW126" s="982"/>
      <c r="CX126" s="982"/>
      <c r="CY126" s="982"/>
      <c r="CZ126" s="982"/>
      <c r="DA126" s="982"/>
      <c r="DB126" s="982"/>
      <c r="DC126" s="982"/>
      <c r="DD126" s="982"/>
      <c r="DE126" s="982"/>
      <c r="DF126" s="983"/>
      <c r="DG126" s="951" t="s">
        <v>439</v>
      </c>
      <c r="DH126" s="952"/>
      <c r="DI126" s="952"/>
      <c r="DJ126" s="952"/>
      <c r="DK126" s="952"/>
      <c r="DL126" s="952" t="s">
        <v>439</v>
      </c>
      <c r="DM126" s="952"/>
      <c r="DN126" s="952"/>
      <c r="DO126" s="952"/>
      <c r="DP126" s="952"/>
      <c r="DQ126" s="952" t="s">
        <v>474</v>
      </c>
      <c r="DR126" s="952"/>
      <c r="DS126" s="952"/>
      <c r="DT126" s="952"/>
      <c r="DU126" s="952"/>
      <c r="DV126" s="953" t="s">
        <v>434</v>
      </c>
      <c r="DW126" s="953"/>
      <c r="DX126" s="953"/>
      <c r="DY126" s="953"/>
      <c r="DZ126" s="954"/>
    </row>
    <row r="127" spans="1:130" s="226" customFormat="1" ht="26.25" customHeight="1">
      <c r="A127" s="1093"/>
      <c r="B127" s="980"/>
      <c r="C127" s="1034" t="s">
        <v>481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2726</v>
      </c>
      <c r="AB127" s="991"/>
      <c r="AC127" s="991"/>
      <c r="AD127" s="991"/>
      <c r="AE127" s="992"/>
      <c r="AF127" s="993">
        <v>2011</v>
      </c>
      <c r="AG127" s="991"/>
      <c r="AH127" s="991"/>
      <c r="AI127" s="991"/>
      <c r="AJ127" s="992"/>
      <c r="AK127" s="993">
        <v>1400</v>
      </c>
      <c r="AL127" s="991"/>
      <c r="AM127" s="991"/>
      <c r="AN127" s="991"/>
      <c r="AO127" s="992"/>
      <c r="AP127" s="994">
        <v>0.1</v>
      </c>
      <c r="AQ127" s="995"/>
      <c r="AR127" s="995"/>
      <c r="AS127" s="995"/>
      <c r="AT127" s="996"/>
      <c r="AU127" s="262"/>
      <c r="AV127" s="262"/>
      <c r="AW127" s="262"/>
      <c r="AX127" s="1065" t="s">
        <v>482</v>
      </c>
      <c r="AY127" s="1066"/>
      <c r="AZ127" s="1066"/>
      <c r="BA127" s="1066"/>
      <c r="BB127" s="1066"/>
      <c r="BC127" s="1066"/>
      <c r="BD127" s="1066"/>
      <c r="BE127" s="1067"/>
      <c r="BF127" s="1068" t="s">
        <v>483</v>
      </c>
      <c r="BG127" s="1066"/>
      <c r="BH127" s="1066"/>
      <c r="BI127" s="1066"/>
      <c r="BJ127" s="1066"/>
      <c r="BK127" s="1066"/>
      <c r="BL127" s="1067"/>
      <c r="BM127" s="1068" t="s">
        <v>484</v>
      </c>
      <c r="BN127" s="1066"/>
      <c r="BO127" s="1066"/>
      <c r="BP127" s="1066"/>
      <c r="BQ127" s="1066"/>
      <c r="BR127" s="1066"/>
      <c r="BS127" s="1067"/>
      <c r="BT127" s="1068" t="s">
        <v>485</v>
      </c>
      <c r="BU127" s="1066"/>
      <c r="BV127" s="1066"/>
      <c r="BW127" s="1066"/>
      <c r="BX127" s="1066"/>
      <c r="BY127" s="1066"/>
      <c r="BZ127" s="1090"/>
      <c r="CA127" s="262"/>
      <c r="CB127" s="262"/>
      <c r="CC127" s="262"/>
      <c r="CD127" s="263"/>
      <c r="CE127" s="263"/>
      <c r="CF127" s="263"/>
      <c r="CG127" s="260"/>
      <c r="CH127" s="260"/>
      <c r="CI127" s="260"/>
      <c r="CJ127" s="261"/>
      <c r="CK127" s="1056"/>
      <c r="CL127" s="1043"/>
      <c r="CM127" s="1043"/>
      <c r="CN127" s="1043"/>
      <c r="CO127" s="1044"/>
      <c r="CP127" s="981" t="s">
        <v>486</v>
      </c>
      <c r="CQ127" s="982"/>
      <c r="CR127" s="982"/>
      <c r="CS127" s="982"/>
      <c r="CT127" s="982"/>
      <c r="CU127" s="982"/>
      <c r="CV127" s="982"/>
      <c r="CW127" s="982"/>
      <c r="CX127" s="982"/>
      <c r="CY127" s="982"/>
      <c r="CZ127" s="982"/>
      <c r="DA127" s="982"/>
      <c r="DB127" s="982"/>
      <c r="DC127" s="982"/>
      <c r="DD127" s="982"/>
      <c r="DE127" s="982"/>
      <c r="DF127" s="983"/>
      <c r="DG127" s="951" t="s">
        <v>434</v>
      </c>
      <c r="DH127" s="952"/>
      <c r="DI127" s="952"/>
      <c r="DJ127" s="952"/>
      <c r="DK127" s="952"/>
      <c r="DL127" s="952" t="s">
        <v>384</v>
      </c>
      <c r="DM127" s="952"/>
      <c r="DN127" s="952"/>
      <c r="DO127" s="952"/>
      <c r="DP127" s="952"/>
      <c r="DQ127" s="952" t="s">
        <v>438</v>
      </c>
      <c r="DR127" s="952"/>
      <c r="DS127" s="952"/>
      <c r="DT127" s="952"/>
      <c r="DU127" s="952"/>
      <c r="DV127" s="953" t="s">
        <v>438</v>
      </c>
      <c r="DW127" s="953"/>
      <c r="DX127" s="953"/>
      <c r="DY127" s="953"/>
      <c r="DZ127" s="954"/>
    </row>
    <row r="128" spans="1:130" s="226" customFormat="1" ht="26.25" customHeight="1" thickBot="1">
      <c r="A128" s="1076" t="s">
        <v>487</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488</v>
      </c>
      <c r="X128" s="1078"/>
      <c r="Y128" s="1078"/>
      <c r="Z128" s="1079"/>
      <c r="AA128" s="1080">
        <v>57472</v>
      </c>
      <c r="AB128" s="1081"/>
      <c r="AC128" s="1081"/>
      <c r="AD128" s="1081"/>
      <c r="AE128" s="1082"/>
      <c r="AF128" s="1083">
        <v>53797</v>
      </c>
      <c r="AG128" s="1081"/>
      <c r="AH128" s="1081"/>
      <c r="AI128" s="1081"/>
      <c r="AJ128" s="1082"/>
      <c r="AK128" s="1083">
        <v>56142</v>
      </c>
      <c r="AL128" s="1081"/>
      <c r="AM128" s="1081"/>
      <c r="AN128" s="1081"/>
      <c r="AO128" s="1082"/>
      <c r="AP128" s="1084"/>
      <c r="AQ128" s="1085"/>
      <c r="AR128" s="1085"/>
      <c r="AS128" s="1085"/>
      <c r="AT128" s="1086"/>
      <c r="AU128" s="262"/>
      <c r="AV128" s="262"/>
      <c r="AW128" s="262"/>
      <c r="AX128" s="920" t="s">
        <v>489</v>
      </c>
      <c r="AY128" s="921"/>
      <c r="AZ128" s="921"/>
      <c r="BA128" s="921"/>
      <c r="BB128" s="921"/>
      <c r="BC128" s="921"/>
      <c r="BD128" s="921"/>
      <c r="BE128" s="922"/>
      <c r="BF128" s="1087" t="s">
        <v>438</v>
      </c>
      <c r="BG128" s="1088"/>
      <c r="BH128" s="1088"/>
      <c r="BI128" s="1088"/>
      <c r="BJ128" s="1088"/>
      <c r="BK128" s="1088"/>
      <c r="BL128" s="1089"/>
      <c r="BM128" s="1087">
        <v>15</v>
      </c>
      <c r="BN128" s="1088"/>
      <c r="BO128" s="1088"/>
      <c r="BP128" s="1088"/>
      <c r="BQ128" s="1088"/>
      <c r="BR128" s="1088"/>
      <c r="BS128" s="1089"/>
      <c r="BT128" s="1087">
        <v>20</v>
      </c>
      <c r="BU128" s="1088"/>
      <c r="BV128" s="1088"/>
      <c r="BW128" s="1088"/>
      <c r="BX128" s="1088"/>
      <c r="BY128" s="1088"/>
      <c r="BZ128" s="1111"/>
      <c r="CA128" s="263"/>
      <c r="CB128" s="263"/>
      <c r="CC128" s="263"/>
      <c r="CD128" s="263"/>
      <c r="CE128" s="263"/>
      <c r="CF128" s="263"/>
      <c r="CG128" s="260"/>
      <c r="CH128" s="260"/>
      <c r="CI128" s="260"/>
      <c r="CJ128" s="261"/>
      <c r="CK128" s="1057"/>
      <c r="CL128" s="1058"/>
      <c r="CM128" s="1058"/>
      <c r="CN128" s="1058"/>
      <c r="CO128" s="1059"/>
      <c r="CP128" s="1069" t="s">
        <v>490</v>
      </c>
      <c r="CQ128" s="1070"/>
      <c r="CR128" s="1070"/>
      <c r="CS128" s="1070"/>
      <c r="CT128" s="1070"/>
      <c r="CU128" s="1070"/>
      <c r="CV128" s="1070"/>
      <c r="CW128" s="1070"/>
      <c r="CX128" s="1070"/>
      <c r="CY128" s="1070"/>
      <c r="CZ128" s="1070"/>
      <c r="DA128" s="1070"/>
      <c r="DB128" s="1070"/>
      <c r="DC128" s="1070"/>
      <c r="DD128" s="1070"/>
      <c r="DE128" s="1070"/>
      <c r="DF128" s="1071"/>
      <c r="DG128" s="1072" t="s">
        <v>450</v>
      </c>
      <c r="DH128" s="1073"/>
      <c r="DI128" s="1073"/>
      <c r="DJ128" s="1073"/>
      <c r="DK128" s="1073"/>
      <c r="DL128" s="1073" t="s">
        <v>438</v>
      </c>
      <c r="DM128" s="1073"/>
      <c r="DN128" s="1073"/>
      <c r="DO128" s="1073"/>
      <c r="DP128" s="1073"/>
      <c r="DQ128" s="1073" t="s">
        <v>438</v>
      </c>
      <c r="DR128" s="1073"/>
      <c r="DS128" s="1073"/>
      <c r="DT128" s="1073"/>
      <c r="DU128" s="1073"/>
      <c r="DV128" s="1074" t="s">
        <v>477</v>
      </c>
      <c r="DW128" s="1074"/>
      <c r="DX128" s="1074"/>
      <c r="DY128" s="1074"/>
      <c r="DZ128" s="1075"/>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491</v>
      </c>
      <c r="X129" s="1106"/>
      <c r="Y129" s="1106"/>
      <c r="Z129" s="1107"/>
      <c r="AA129" s="990">
        <v>2918905</v>
      </c>
      <c r="AB129" s="991"/>
      <c r="AC129" s="991"/>
      <c r="AD129" s="991"/>
      <c r="AE129" s="992"/>
      <c r="AF129" s="993">
        <v>2833458</v>
      </c>
      <c r="AG129" s="991"/>
      <c r="AH129" s="991"/>
      <c r="AI129" s="991"/>
      <c r="AJ129" s="992"/>
      <c r="AK129" s="993">
        <v>2779365</v>
      </c>
      <c r="AL129" s="991"/>
      <c r="AM129" s="991"/>
      <c r="AN129" s="991"/>
      <c r="AO129" s="992"/>
      <c r="AP129" s="1108"/>
      <c r="AQ129" s="1109"/>
      <c r="AR129" s="1109"/>
      <c r="AS129" s="1109"/>
      <c r="AT129" s="1110"/>
      <c r="AU129" s="264"/>
      <c r="AV129" s="264"/>
      <c r="AW129" s="264"/>
      <c r="AX129" s="1099" t="s">
        <v>492</v>
      </c>
      <c r="AY129" s="982"/>
      <c r="AZ129" s="982"/>
      <c r="BA129" s="982"/>
      <c r="BB129" s="982"/>
      <c r="BC129" s="982"/>
      <c r="BD129" s="982"/>
      <c r="BE129" s="983"/>
      <c r="BF129" s="1100" t="s">
        <v>384</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493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494</v>
      </c>
      <c r="X130" s="1106"/>
      <c r="Y130" s="1106"/>
      <c r="Z130" s="1107"/>
      <c r="AA130" s="990">
        <v>399844</v>
      </c>
      <c r="AB130" s="991"/>
      <c r="AC130" s="991"/>
      <c r="AD130" s="991"/>
      <c r="AE130" s="992"/>
      <c r="AF130" s="993">
        <v>382473</v>
      </c>
      <c r="AG130" s="991"/>
      <c r="AH130" s="991"/>
      <c r="AI130" s="991"/>
      <c r="AJ130" s="992"/>
      <c r="AK130" s="993">
        <v>362085</v>
      </c>
      <c r="AL130" s="991"/>
      <c r="AM130" s="991"/>
      <c r="AN130" s="991"/>
      <c r="AO130" s="992"/>
      <c r="AP130" s="1108"/>
      <c r="AQ130" s="1109"/>
      <c r="AR130" s="1109"/>
      <c r="AS130" s="1109"/>
      <c r="AT130" s="1110"/>
      <c r="AU130" s="264"/>
      <c r="AV130" s="264"/>
      <c r="AW130" s="264"/>
      <c r="AX130" s="1099" t="s">
        <v>495</v>
      </c>
      <c r="AY130" s="982"/>
      <c r="AZ130" s="982"/>
      <c r="BA130" s="982"/>
      <c r="BB130" s="982"/>
      <c r="BC130" s="982"/>
      <c r="BD130" s="982"/>
      <c r="BE130" s="983"/>
      <c r="BF130" s="1136">
        <v>6.6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496</v>
      </c>
      <c r="X131" s="1144"/>
      <c r="Y131" s="1144"/>
      <c r="Z131" s="1145"/>
      <c r="AA131" s="1037">
        <v>2519061</v>
      </c>
      <c r="AB131" s="1016"/>
      <c r="AC131" s="1016"/>
      <c r="AD131" s="1016"/>
      <c r="AE131" s="1017"/>
      <c r="AF131" s="1015">
        <v>2450985</v>
      </c>
      <c r="AG131" s="1016"/>
      <c r="AH131" s="1016"/>
      <c r="AI131" s="1016"/>
      <c r="AJ131" s="1017"/>
      <c r="AK131" s="1015">
        <v>2417280</v>
      </c>
      <c r="AL131" s="1016"/>
      <c r="AM131" s="1016"/>
      <c r="AN131" s="1016"/>
      <c r="AO131" s="1017"/>
      <c r="AP131" s="1146"/>
      <c r="AQ131" s="1147"/>
      <c r="AR131" s="1147"/>
      <c r="AS131" s="1147"/>
      <c r="AT131" s="1148"/>
      <c r="AU131" s="264"/>
      <c r="AV131" s="264"/>
      <c r="AW131" s="264"/>
      <c r="AX131" s="1118" t="s">
        <v>497</v>
      </c>
      <c r="AY131" s="1070"/>
      <c r="AZ131" s="1070"/>
      <c r="BA131" s="1070"/>
      <c r="BB131" s="1070"/>
      <c r="BC131" s="1070"/>
      <c r="BD131" s="1070"/>
      <c r="BE131" s="1071"/>
      <c r="BF131" s="1119" t="s">
        <v>435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499</v>
      </c>
      <c r="W132" s="1129"/>
      <c r="X132" s="1129"/>
      <c r="Y132" s="1129"/>
      <c r="Z132" s="1130"/>
      <c r="AA132" s="1131">
        <v>7.1299980429999996</v>
      </c>
      <c r="AB132" s="1132"/>
      <c r="AC132" s="1132"/>
      <c r="AD132" s="1132"/>
      <c r="AE132" s="1133"/>
      <c r="AF132" s="1134">
        <v>6.7645456829999997</v>
      </c>
      <c r="AG132" s="1132"/>
      <c r="AH132" s="1132"/>
      <c r="AI132" s="1132"/>
      <c r="AJ132" s="1133"/>
      <c r="AK132" s="1134">
        <v>6.1050023170000003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500</v>
      </c>
      <c r="W133" s="1112"/>
      <c r="X133" s="1112"/>
      <c r="Y133" s="1112"/>
      <c r="Z133" s="1113"/>
      <c r="AA133" s="1114">
        <v>7.8</v>
      </c>
      <c r="AB133" s="1115"/>
      <c r="AC133" s="1115"/>
      <c r="AD133" s="1115"/>
      <c r="AE133" s="1116"/>
      <c r="AF133" s="1114">
        <v>7.2</v>
      </c>
      <c r="AG133" s="1115"/>
      <c r="AH133" s="1115"/>
      <c r="AI133" s="1115"/>
      <c r="AJ133" s="1116"/>
      <c r="AK133" s="1114">
        <v>6.6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RuXWdMxr0+DWLTJqY0+U0LjDAfNepA9lPaHfLkZG8RmigLI4fMAPEb7jdRTKM+aCtA+K3ZAIoY+vKv9xc2WlA==" saltValue="UqNyTnuGt6yfzR5MZCLP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K+vvV1sMNZHaaAlpwnAeRztAtohXT+dDT0nUQ4puw5pI/aSAIG+pmYZ1VrEhIPr3Csx8CAdHiyvxopmnoiATg==" saltValue="EV+sFyjGLaLoulUQP+9r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topLeftCell="A16"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FEWDPxfHg3w0d6BxhUCRO0HCSecMqcO4ReFHqay/JLdoSRC2NJ66sfpHZqFMnd1k8dRGRhFKT28rdQ+HDOZng==" saltValue="iqEabMVhFUOvUbDVrwdBH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topLeftCell="A13"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509</v>
      </c>
      <c r="AL9" s="1155"/>
      <c r="AM9" s="1155"/>
      <c r="AN9" s="1156"/>
      <c r="AO9" s="292">
        <v>779083</v>
      </c>
      <c r="AP9" s="292">
        <v>152462</v>
      </c>
      <c r="AQ9" s="293">
        <v>135358</v>
      </c>
      <c r="AR9" s="294">
        <v>12.6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510</v>
      </c>
      <c r="AL10" s="1155"/>
      <c r="AM10" s="1155"/>
      <c r="AN10" s="1156"/>
      <c r="AO10" s="295">
        <v>138381</v>
      </c>
      <c r="AP10" s="295">
        <v>27080</v>
      </c>
      <c r="AQ10" s="296">
        <v>16285</v>
      </c>
      <c r="AR10" s="297">
        <v>66.3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511</v>
      </c>
      <c r="AL11" s="1155"/>
      <c r="AM11" s="1155"/>
      <c r="AN11" s="1156"/>
      <c r="AO11" s="295">
        <v>120540</v>
      </c>
      <c r="AP11" s="295">
        <v>23589</v>
      </c>
      <c r="AQ11" s="296">
        <v>23139</v>
      </c>
      <c r="AR11" s="297">
        <v>1.9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512</v>
      </c>
      <c r="AL12" s="1155"/>
      <c r="AM12" s="1155"/>
      <c r="AN12" s="1156"/>
      <c r="AO12" s="295">
        <v>120</v>
      </c>
      <c r="AP12" s="295">
        <v>23</v>
      </c>
      <c r="AQ12" s="296">
        <v>3507</v>
      </c>
      <c r="AR12" s="297">
        <v>-99.3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513</v>
      </c>
      <c r="AL13" s="1155"/>
      <c r="AM13" s="1155"/>
      <c r="AN13" s="1156"/>
      <c r="AO13" s="295" t="s">
        <v>514</v>
      </c>
      <c r="AP13" s="295" t="s">
        <v>514</v>
      </c>
      <c r="AQ13" s="296">
        <v>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515</v>
      </c>
      <c r="AL14" s="1155"/>
      <c r="AM14" s="1155"/>
      <c r="AN14" s="1156"/>
      <c r="AO14" s="295">
        <v>52308</v>
      </c>
      <c r="AP14" s="295">
        <v>10236</v>
      </c>
      <c r="AQ14" s="296">
        <v>6299</v>
      </c>
      <c r="AR14" s="297">
        <v>62.5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516</v>
      </c>
      <c r="AL15" s="1155"/>
      <c r="AM15" s="1155"/>
      <c r="AN15" s="1156"/>
      <c r="AO15" s="295">
        <v>10674</v>
      </c>
      <c r="AP15" s="295">
        <v>2089</v>
      </c>
      <c r="AQ15" s="296">
        <v>3566</v>
      </c>
      <c r="AR15" s="297">
        <v>-41.4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517</v>
      </c>
      <c r="AL16" s="1158"/>
      <c r="AM16" s="1158"/>
      <c r="AN16" s="1159"/>
      <c r="AO16" s="295">
        <v>-85962</v>
      </c>
      <c r="AP16" s="295">
        <v>-16822</v>
      </c>
      <c r="AQ16" s="296">
        <v>-14081</v>
      </c>
      <c r="AR16" s="297">
        <v>19.5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1015144</v>
      </c>
      <c r="AP17" s="295">
        <v>198658</v>
      </c>
      <c r="AQ17" s="296">
        <v>174073</v>
      </c>
      <c r="AR17" s="297">
        <v>14.1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522</v>
      </c>
      <c r="AL21" s="1150"/>
      <c r="AM21" s="1150"/>
      <c r="AN21" s="1151"/>
      <c r="AO21" s="307">
        <v>17.03</v>
      </c>
      <c r="AP21" s="308">
        <v>15.56</v>
      </c>
      <c r="AQ21" s="309">
        <v>1.47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523</v>
      </c>
      <c r="AL22" s="1150"/>
      <c r="AM22" s="1150"/>
      <c r="AN22" s="1151"/>
      <c r="AO22" s="312">
        <v>96.6</v>
      </c>
      <c r="AP22" s="313">
        <v>96</v>
      </c>
      <c r="AQ22" s="314">
        <v>0.6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528</v>
      </c>
      <c r="AL32" s="1166"/>
      <c r="AM32" s="1166"/>
      <c r="AN32" s="1167"/>
      <c r="AO32" s="322">
        <v>478884</v>
      </c>
      <c r="AP32" s="322">
        <v>93715</v>
      </c>
      <c r="AQ32" s="323">
        <v>106722</v>
      </c>
      <c r="AR32" s="324">
        <v>-12.2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529</v>
      </c>
      <c r="AL33" s="1166"/>
      <c r="AM33" s="1166"/>
      <c r="AN33" s="1167"/>
      <c r="AO33" s="322" t="s">
        <v>514</v>
      </c>
      <c r="AP33" s="322" t="s">
        <v>514</v>
      </c>
      <c r="AQ33" s="323">
        <v>147</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530</v>
      </c>
      <c r="AL34" s="1166"/>
      <c r="AM34" s="1166"/>
      <c r="AN34" s="1167"/>
      <c r="AO34" s="322" t="s">
        <v>514</v>
      </c>
      <c r="AP34" s="322" t="s">
        <v>514</v>
      </c>
      <c r="AQ34" s="323">
        <v>287</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531</v>
      </c>
      <c r="AL35" s="1166"/>
      <c r="AM35" s="1166"/>
      <c r="AN35" s="1167"/>
      <c r="AO35" s="322">
        <v>69324</v>
      </c>
      <c r="AP35" s="322">
        <v>13566</v>
      </c>
      <c r="AQ35" s="323">
        <v>22428</v>
      </c>
      <c r="AR35" s="324">
        <v>-39.5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532</v>
      </c>
      <c r="AL36" s="1166"/>
      <c r="AM36" s="1166"/>
      <c r="AN36" s="1167"/>
      <c r="AO36" s="322">
        <v>15125</v>
      </c>
      <c r="AP36" s="322">
        <v>2960</v>
      </c>
      <c r="AQ36" s="323">
        <v>4327</v>
      </c>
      <c r="AR36" s="324">
        <v>-31.6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533</v>
      </c>
      <c r="AL37" s="1166"/>
      <c r="AM37" s="1166"/>
      <c r="AN37" s="1167"/>
      <c r="AO37" s="322">
        <v>2469</v>
      </c>
      <c r="AP37" s="322">
        <v>483</v>
      </c>
      <c r="AQ37" s="323">
        <v>1437</v>
      </c>
      <c r="AR37" s="324">
        <v>-66.400000000000006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534</v>
      </c>
      <c r="AL38" s="1169"/>
      <c r="AM38" s="1169"/>
      <c r="AN38" s="1170"/>
      <c r="AO38" s="325" t="s">
        <v>514</v>
      </c>
      <c r="AP38" s="325" t="s">
        <v>514</v>
      </c>
      <c r="AQ38" s="326">
        <v>25</v>
      </c>
      <c r="AR38" s="314" t="s">
        <v>514</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535</v>
      </c>
      <c r="AL39" s="1169"/>
      <c r="AM39" s="1169"/>
      <c r="AN39" s="1170"/>
      <c r="AO39" s="322">
        <v>-56142</v>
      </c>
      <c r="AP39" s="322">
        <v>-10987</v>
      </c>
      <c r="AQ39" s="323">
        <v>-4811</v>
      </c>
      <c r="AR39" s="324">
        <v>128.4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536</v>
      </c>
      <c r="AL40" s="1166"/>
      <c r="AM40" s="1166"/>
      <c r="AN40" s="1167"/>
      <c r="AO40" s="322">
        <v>-362085</v>
      </c>
      <c r="AP40" s="322">
        <v>-70858</v>
      </c>
      <c r="AQ40" s="323">
        <v>-91754</v>
      </c>
      <c r="AR40" s="324">
        <v>-22.8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295</v>
      </c>
      <c r="AL41" s="1172"/>
      <c r="AM41" s="1172"/>
      <c r="AN41" s="1173"/>
      <c r="AO41" s="322">
        <v>147575</v>
      </c>
      <c r="AP41" s="322">
        <v>28880</v>
      </c>
      <c r="AQ41" s="323">
        <v>38807</v>
      </c>
      <c r="AR41" s="324">
        <v>-25.6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504</v>
      </c>
      <c r="AN49" s="1162" t="s">
        <v>540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778928</v>
      </c>
      <c r="AN51" s="344">
        <v>143979</v>
      </c>
      <c r="AO51" s="345">
        <v>92.6</v>
      </c>
      <c r="AP51" s="346">
        <v>174587</v>
      </c>
      <c r="AQ51" s="347">
        <v>19.100000000000001</v>
      </c>
      <c r="AR51" s="348">
        <v>73.5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319592</v>
      </c>
      <c r="AN52" s="352">
        <v>59074</v>
      </c>
      <c r="AO52" s="353">
        <v>241.8</v>
      </c>
      <c r="AP52" s="354">
        <v>79695</v>
      </c>
      <c r="AQ52" s="355">
        <v>17</v>
      </c>
      <c r="AR52" s="356">
        <v>224.8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839208</v>
      </c>
      <c r="AN53" s="344">
        <v>157657</v>
      </c>
      <c r="AO53" s="345">
        <v>9.5</v>
      </c>
      <c r="AP53" s="346">
        <v>175675</v>
      </c>
      <c r="AQ53" s="347">
        <v>0.6</v>
      </c>
      <c r="AR53" s="348">
        <v>8.9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451967</v>
      </c>
      <c r="AN54" s="352">
        <v>84908</v>
      </c>
      <c r="AO54" s="353">
        <v>43.7</v>
      </c>
      <c r="AP54" s="354">
        <v>87698</v>
      </c>
      <c r="AQ54" s="355">
        <v>10</v>
      </c>
      <c r="AR54" s="356">
        <v>33.700000000000003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1567915</v>
      </c>
      <c r="AN55" s="344">
        <v>297800</v>
      </c>
      <c r="AO55" s="345">
        <v>88.9</v>
      </c>
      <c r="AP55" s="346">
        <v>162193</v>
      </c>
      <c r="AQ55" s="347">
        <v>-7.7</v>
      </c>
      <c r="AR55" s="348">
        <v>96.6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215076</v>
      </c>
      <c r="AN56" s="352">
        <v>40850</v>
      </c>
      <c r="AO56" s="353">
        <v>-51.9</v>
      </c>
      <c r="AP56" s="354">
        <v>79985</v>
      </c>
      <c r="AQ56" s="355">
        <v>-8.8000000000000007</v>
      </c>
      <c r="AR56" s="356">
        <v>-43.1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890618</v>
      </c>
      <c r="AN57" s="344">
        <v>171240</v>
      </c>
      <c r="AO57" s="345">
        <v>-42.5</v>
      </c>
      <c r="AP57" s="346">
        <v>168868</v>
      </c>
      <c r="AQ57" s="347">
        <v>4.0999999999999996</v>
      </c>
      <c r="AR57" s="348">
        <v>-46.6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453730</v>
      </c>
      <c r="AN58" s="352">
        <v>87239</v>
      </c>
      <c r="AO58" s="353">
        <v>113.6</v>
      </c>
      <c r="AP58" s="354">
        <v>79360</v>
      </c>
      <c r="AQ58" s="355">
        <v>-0.8</v>
      </c>
      <c r="AR58" s="356">
        <v>114.4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930310</v>
      </c>
      <c r="AN59" s="344">
        <v>182057</v>
      </c>
      <c r="AO59" s="345">
        <v>6.3</v>
      </c>
      <c r="AP59" s="346">
        <v>202870</v>
      </c>
      <c r="AQ59" s="347">
        <v>20.100000000000001</v>
      </c>
      <c r="AR59" s="348">
        <v>-13.8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273949</v>
      </c>
      <c r="AN60" s="352">
        <v>53610</v>
      </c>
      <c r="AO60" s="353">
        <v>-38.5</v>
      </c>
      <c r="AP60" s="354">
        <v>79735</v>
      </c>
      <c r="AQ60" s="355">
        <v>0.5</v>
      </c>
      <c r="AR60" s="356">
        <v>-39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1001396</v>
      </c>
      <c r="AN61" s="359">
        <v>190547</v>
      </c>
      <c r="AO61" s="360">
        <v>31</v>
      </c>
      <c r="AP61" s="361">
        <v>176839</v>
      </c>
      <c r="AQ61" s="362">
        <v>7.2</v>
      </c>
      <c r="AR61" s="348">
        <v>23.8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342863</v>
      </c>
      <c r="AN62" s="352">
        <v>65136</v>
      </c>
      <c r="AO62" s="353">
        <v>61.7</v>
      </c>
      <c r="AP62" s="354">
        <v>81295</v>
      </c>
      <c r="AQ62" s="355">
        <v>3.6</v>
      </c>
      <c r="AR62" s="356">
        <v>58.1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DaMshatySl4pXicKw+kVo8y+J9u2YDY+KNtnQ57o9dgnpbWJHVkFrkhLTXUoYlo3uefazHeSPKLY839hecPQw==" saltValue="dDuELFv35XyP46xQhUi0s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topLeftCell="A9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abWmvBpecihJQ5XyczwxxK0lyfl8LOvvfIGNHAYqkwamNEk/2HImKT9p23Id2X+1hIh9LvZacVfPlSDPyrumA==" saltValue="crX1hwTwGjzLgXu2Cx8T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topLeftCell="A91"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9ZHBZQb4V47bysYPK7uPIqeVW3a6j69323OuN+Kdva5fhGodAfru9PA8FCr69yFuZc1QYZN/FkXaXhtAIGTqQ==" saltValue="tdBIp/xUPOqZ90GbLG3Y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F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174" t="s">
        <v>3</v>
      </c>
      <c r="D47" s="1174"/>
      <c r="E47" s="1175"/>
      <c r="F47" s="11">
        <v>65.260000000000005</v>
      </c>
      <c r="G47" s="12">
        <v>70.22</v>
      </c>
      <c r="H47" s="12">
        <v>67.150000000000006</v>
      </c>
      <c r="I47" s="12">
        <v>61.77</v>
      </c>
      <c r="J47" s="13">
        <v>40.340000000000003</v>
      </c>
    </row>
    <row r="48" spans="2:10" ht="57.75" customHeight="1">
      <c r="B48" s="14"/>
      <c r="C48" s="1176" t="s">
        <v>4</v>
      </c>
      <c r="D48" s="1176"/>
      <c r="E48" s="1177"/>
      <c r="F48" s="15">
        <v>7.1</v>
      </c>
      <c r="G48" s="16">
        <v>5.03</v>
      </c>
      <c r="H48" s="16">
        <v>7.75</v>
      </c>
      <c r="I48" s="16">
        <v>8.4600000000000009</v>
      </c>
      <c r="J48" s="17">
        <v>7.13</v>
      </c>
    </row>
    <row r="49" spans="2:10" ht="57.75" customHeight="1" thickBot="1">
      <c r="B49" s="18"/>
      <c r="C49" s="1178" t="s">
        <v>5</v>
      </c>
      <c r="D49" s="1178"/>
      <c r="E49" s="1179"/>
      <c r="F49" s="19" t="s">
        <v>561</v>
      </c>
      <c r="G49" s="20" t="s">
        <v>562</v>
      </c>
      <c r="H49" s="20" t="s">
        <v>563</v>
      </c>
      <c r="I49" s="20" t="s">
        <v>564</v>
      </c>
      <c r="J49" s="21" t="s">
        <v>565</v>
      </c>
    </row>
    <row r="50" spans="2:10" ht="13.5" customHeight="1"/>
    <row r="51" spans="2:10" ht="13.5" hidden="1" customHeight="1"/>
    <row r="52" spans="2:10" ht="13.5" hidden="1" customHeight="1"/>
    <row r="53" spans="2:10" ht="13.5" hidden="1" customHeight="1"/>
  </sheetData>
  <sheetProtection algorithmName="SHA-512" hashValue="GI6rstu2LNOkzJ2CL4jreymqlR4YD3OkvuCL/kvqzrKHKiLMXnQbUJt93LhdtHAdnaNfkhoNQ6Tjj2V9AVqIww==" saltValue="Xrb2iayasXoEwz6MuB/y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vt:lpstr>
      <vt:lpstr>施設類型ストック情報分析表①</vt:lpstr>
      <vt:lpstr>施設類型ストック情報分析表②</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2019-03-04T06:25:58Z</cp:lastPrinted>
  <dcterms:created xsi:type="dcterms:W3CDTF">2019-02-14T01:08:59Z</dcterms:created>
  <dcterms:modified xsi:type="dcterms:W3CDTF">2019-10-24T04:05:55Z</dcterms:modified>
</cp:coreProperties>
</file>